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Arnis\Nike_\TEAM_SALE\"/>
    </mc:Choice>
  </mc:AlternateContent>
  <xr:revisionPtr revIDLastSave="0" documentId="13_ncr:1_{CB7194C3-C54C-4294-98F9-BC50CB6F3E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gleņu_piedāvājums" sheetId="1" r:id="rId1"/>
    <sheet name="SPECPIEDĀVĀJUMI" sheetId="3" r:id="rId2"/>
    <sheet name="Izmēru skala" sheetId="2" r:id="rId3"/>
  </sheets>
  <definedNames>
    <definedName name="_xlnm._FilterDatabase" localSheetId="0" hidden="1">Nagleņu_piedāvājums!$A$1:$P$285</definedName>
    <definedName name="_xlnm._FilterDatabase" localSheetId="1" hidden="1">SPECPIEDĀVĀJUMI!$A$1:$P$71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1" i="3" l="1"/>
  <c r="M81" i="3"/>
  <c r="O80" i="3"/>
  <c r="M80" i="3"/>
  <c r="O79" i="3"/>
  <c r="M79" i="3"/>
  <c r="O78" i="3"/>
  <c r="M78" i="3"/>
  <c r="O77" i="3"/>
  <c r="M77" i="3"/>
  <c r="O76" i="3"/>
  <c r="M76" i="3"/>
  <c r="O75" i="3"/>
  <c r="M75" i="3"/>
  <c r="O74" i="3"/>
  <c r="M74" i="3"/>
  <c r="O73" i="3"/>
  <c r="M73" i="3"/>
  <c r="O72" i="3"/>
  <c r="M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O52" i="3"/>
  <c r="M52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O312" i="1"/>
  <c r="O313" i="1"/>
  <c r="O314" i="1"/>
  <c r="O315" i="1"/>
  <c r="O316" i="1"/>
  <c r="O317" i="1"/>
  <c r="O318" i="1"/>
  <c r="O319" i="1"/>
  <c r="O320" i="1"/>
  <c r="O311" i="1"/>
  <c r="M312" i="1"/>
  <c r="M313" i="1"/>
  <c r="M314" i="1"/>
  <c r="M315" i="1"/>
  <c r="M316" i="1"/>
  <c r="M317" i="1"/>
  <c r="M318" i="1"/>
  <c r="M319" i="1"/>
  <c r="M320" i="1"/>
  <c r="M311" i="1"/>
  <c r="O304" i="1"/>
  <c r="O305" i="1"/>
  <c r="O306" i="1"/>
  <c r="O307" i="1"/>
  <c r="O308" i="1"/>
  <c r="O309" i="1"/>
  <c r="O310" i="1"/>
  <c r="O303" i="1"/>
  <c r="M304" i="1"/>
  <c r="M305" i="1"/>
  <c r="M306" i="1"/>
  <c r="M307" i="1"/>
  <c r="M308" i="1"/>
  <c r="M309" i="1"/>
  <c r="M310" i="1"/>
  <c r="M303" i="1"/>
  <c r="O263" i="1"/>
  <c r="O264" i="1"/>
  <c r="O265" i="1"/>
  <c r="O266" i="1"/>
  <c r="O267" i="1"/>
  <c r="O268" i="1"/>
  <c r="O269" i="1"/>
  <c r="O270" i="1"/>
  <c r="O262" i="1"/>
  <c r="M263" i="1"/>
  <c r="M264" i="1"/>
  <c r="M265" i="1"/>
  <c r="M266" i="1"/>
  <c r="M267" i="1"/>
  <c r="M268" i="1"/>
  <c r="M269" i="1"/>
  <c r="M270" i="1"/>
  <c r="M262" i="1"/>
  <c r="O234" i="1"/>
  <c r="O235" i="1"/>
  <c r="O236" i="1"/>
  <c r="O237" i="1"/>
  <c r="O238" i="1"/>
  <c r="O239" i="1"/>
  <c r="O240" i="1"/>
  <c r="O241" i="1"/>
  <c r="O242" i="1"/>
  <c r="O243" i="1"/>
  <c r="O244" i="1"/>
  <c r="O233" i="1"/>
  <c r="M234" i="1"/>
  <c r="M235" i="1"/>
  <c r="M236" i="1"/>
  <c r="M237" i="1"/>
  <c r="M238" i="1"/>
  <c r="M239" i="1"/>
  <c r="M240" i="1"/>
  <c r="M241" i="1"/>
  <c r="M242" i="1"/>
  <c r="M243" i="1"/>
  <c r="M244" i="1"/>
  <c r="M233" i="1"/>
  <c r="O203" i="1"/>
  <c r="O204" i="1"/>
  <c r="O205" i="1"/>
  <c r="O206" i="1"/>
  <c r="O207" i="1"/>
  <c r="O208" i="1"/>
  <c r="O202" i="1"/>
  <c r="M203" i="1"/>
  <c r="M204" i="1"/>
  <c r="M205" i="1"/>
  <c r="M206" i="1"/>
  <c r="M207" i="1"/>
  <c r="M208" i="1"/>
  <c r="M202" i="1"/>
  <c r="O201" i="1"/>
  <c r="M201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O96" i="1"/>
  <c r="O97" i="1"/>
  <c r="O98" i="1"/>
  <c r="O99" i="1"/>
  <c r="O100" i="1"/>
  <c r="O101" i="1"/>
  <c r="O102" i="1"/>
  <c r="O103" i="1"/>
  <c r="O104" i="1"/>
  <c r="O105" i="1"/>
  <c r="O106" i="1"/>
  <c r="O95" i="1"/>
  <c r="M96" i="1"/>
  <c r="M97" i="1"/>
  <c r="M98" i="1"/>
  <c r="M99" i="1"/>
  <c r="M100" i="1"/>
  <c r="M101" i="1"/>
  <c r="M102" i="1"/>
  <c r="M103" i="1"/>
  <c r="M104" i="1"/>
  <c r="M105" i="1"/>
  <c r="M106" i="1"/>
  <c r="M95" i="1"/>
  <c r="M61" i="1"/>
  <c r="M62" i="1"/>
  <c r="M63" i="1"/>
  <c r="M64" i="1"/>
  <c r="M65" i="1"/>
  <c r="M66" i="1"/>
  <c r="M67" i="1"/>
  <c r="M68" i="1"/>
  <c r="M60" i="1"/>
  <c r="O32" i="1"/>
  <c r="O33" i="1"/>
  <c r="O34" i="1"/>
  <c r="O35" i="1"/>
  <c r="O31" i="1"/>
  <c r="O23" i="1"/>
  <c r="O24" i="1"/>
  <c r="O25" i="1"/>
  <c r="O26" i="1"/>
  <c r="O27" i="1"/>
  <c r="O28" i="1"/>
  <c r="O29" i="1"/>
  <c r="O30" i="1"/>
  <c r="O22" i="1"/>
  <c r="M23" i="1"/>
  <c r="M24" i="1"/>
  <c r="M25" i="1"/>
  <c r="M26" i="1"/>
  <c r="M27" i="1"/>
  <c r="M28" i="1"/>
  <c r="M29" i="1"/>
  <c r="M30" i="1"/>
  <c r="M22" i="1"/>
  <c r="M21" i="1"/>
  <c r="M20" i="1"/>
  <c r="M19" i="1"/>
  <c r="M18" i="1"/>
  <c r="M17" i="1"/>
  <c r="M16" i="1"/>
  <c r="M15" i="1"/>
  <c r="M14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107" i="1"/>
  <c r="O108" i="1"/>
  <c r="O109" i="1"/>
  <c r="O110" i="1"/>
  <c r="O111" i="1"/>
  <c r="O112" i="1"/>
  <c r="O113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94" i="1"/>
  <c r="O195" i="1"/>
  <c r="O196" i="1"/>
  <c r="O197" i="1"/>
  <c r="O198" i="1"/>
  <c r="O199" i="1"/>
  <c r="O200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52" i="1"/>
  <c r="O253" i="1"/>
  <c r="O254" i="1"/>
  <c r="O255" i="1"/>
  <c r="O256" i="1"/>
  <c r="O257" i="1"/>
  <c r="O258" i="1"/>
  <c r="O259" i="1"/>
  <c r="O260" i="1"/>
  <c r="O261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2" i="1"/>
  <c r="O3" i="1"/>
  <c r="O4" i="1"/>
  <c r="O5" i="1"/>
  <c r="O6" i="1"/>
  <c r="O7" i="1"/>
  <c r="O8" i="1"/>
  <c r="O9" i="1"/>
  <c r="O10" i="1"/>
  <c r="O11" i="1"/>
  <c r="O12" i="1"/>
  <c r="O13" i="1"/>
  <c r="M3" i="1"/>
  <c r="M4" i="1"/>
  <c r="M5" i="1"/>
  <c r="M6" i="1"/>
  <c r="M7" i="1"/>
  <c r="M8" i="1"/>
  <c r="M9" i="1"/>
  <c r="M10" i="1"/>
  <c r="M11" i="1"/>
  <c r="M12" i="1"/>
  <c r="M13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107" i="1"/>
  <c r="M108" i="1"/>
  <c r="M109" i="1"/>
  <c r="M110" i="1"/>
  <c r="M111" i="1"/>
  <c r="M112" i="1"/>
  <c r="M113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94" i="1"/>
  <c r="M195" i="1"/>
  <c r="M196" i="1"/>
  <c r="M197" i="1"/>
  <c r="M198" i="1"/>
  <c r="M199" i="1"/>
  <c r="M200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52" i="1"/>
  <c r="M253" i="1"/>
  <c r="M254" i="1"/>
  <c r="M255" i="1"/>
  <c r="M256" i="1"/>
  <c r="M257" i="1"/>
  <c r="M258" i="1"/>
  <c r="M259" i="1"/>
  <c r="M260" i="1"/>
  <c r="M261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C271" i="1"/>
  <c r="C218" i="1"/>
  <c r="C41" i="1"/>
  <c r="M2" i="1"/>
  <c r="C14" i="1" l="1"/>
  <c r="C15" i="1"/>
  <c r="C16" i="1"/>
  <c r="C17" i="1"/>
  <c r="C18" i="1"/>
  <c r="C19" i="1"/>
  <c r="C20" i="1"/>
  <c r="C21" i="1"/>
  <c r="C22" i="1"/>
  <c r="C25" i="1"/>
  <c r="C26" i="1"/>
  <c r="C27" i="1"/>
  <c r="C28" i="1"/>
  <c r="C30" i="1"/>
  <c r="C36" i="1"/>
  <c r="C37" i="1"/>
  <c r="C38" i="1"/>
  <c r="C39" i="1"/>
  <c r="C40" i="1"/>
  <c r="C42" i="1"/>
  <c r="C43" i="1"/>
  <c r="C44" i="1"/>
  <c r="C45" i="1"/>
  <c r="C60" i="1"/>
  <c r="C61" i="1"/>
  <c r="C62" i="1"/>
  <c r="C63" i="1"/>
  <c r="C64" i="1"/>
  <c r="C65" i="1"/>
  <c r="C66" i="1"/>
  <c r="C67" i="1"/>
  <c r="C68" i="1"/>
  <c r="C70" i="1"/>
  <c r="C71" i="1"/>
  <c r="C72" i="1"/>
  <c r="C73" i="1"/>
  <c r="C74" i="1"/>
  <c r="C75" i="1"/>
  <c r="C76" i="1"/>
  <c r="C77" i="1"/>
  <c r="C78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5" i="1"/>
  <c r="C166" i="1"/>
  <c r="C167" i="1"/>
  <c r="C168" i="1"/>
  <c r="C169" i="1"/>
  <c r="C170" i="1"/>
  <c r="C172" i="1"/>
  <c r="C173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83" i="1"/>
  <c r="C284" i="1"/>
  <c r="C285" i="1"/>
</calcChain>
</file>

<file path=xl/sharedStrings.xml><?xml version="1.0" encoding="utf-8"?>
<sst xmlns="http://schemas.openxmlformats.org/spreadsheetml/2006/main" count="2214" uniqueCount="433">
  <si>
    <t>NIKE ZOOM ROTATIONAL 6</t>
  </si>
  <si>
    <t>NIKE HIGH JUMP ELITE</t>
  </si>
  <si>
    <t>Lode, Disks, Veseris</t>
  </si>
  <si>
    <t>Trīssoļlēkšanas</t>
  </si>
  <si>
    <t>400m-1500m</t>
  </si>
  <si>
    <t>Augstlēkšanas</t>
  </si>
  <si>
    <t>100m-400m</t>
  </si>
  <si>
    <t>Attēls</t>
  </si>
  <si>
    <t>Artikuls</t>
  </si>
  <si>
    <t>Nosaukums</t>
  </si>
  <si>
    <t>Kategorija</t>
  </si>
  <si>
    <t>Izmērs US</t>
  </si>
  <si>
    <t>Cena EUR (ar PVN)</t>
  </si>
  <si>
    <t>US</t>
  </si>
  <si>
    <t>EUR</t>
  </si>
  <si>
    <t>cm</t>
  </si>
  <si>
    <t>Tāllekšana</t>
  </si>
  <si>
    <t>Klubu un sporta skolu atlaide</t>
  </si>
  <si>
    <t>Cena ar atlaidi klubiem/sporta skolām EUR (Ar PVN)</t>
  </si>
  <si>
    <t>Cena ar atlaidi individuāli</t>
  </si>
  <si>
    <t>Atlaide individuāli</t>
  </si>
  <si>
    <t>NIKE ZOOM SUPERFLY ELITE 2</t>
  </si>
  <si>
    <t>NIKE ZOOMX DRAGONFLY</t>
  </si>
  <si>
    <t>NIKE AIR ZOOM LJ ELITE</t>
  </si>
  <si>
    <t>800-5000m</t>
  </si>
  <si>
    <t>NIKE TRIPLE JUMP ELITE 2</t>
  </si>
  <si>
    <t>Skaits</t>
  </si>
  <si>
    <t>DM3077-100</t>
  </si>
  <si>
    <t>806561-700</t>
  </si>
  <si>
    <t>DJ5260-100</t>
  </si>
  <si>
    <t>NIKE ZOOM RIVAL SD 2</t>
  </si>
  <si>
    <t>100-400m</t>
  </si>
  <si>
    <t>60 EUR</t>
  </si>
  <si>
    <t>AO0808-700</t>
  </si>
  <si>
    <t>1500m-10000m</t>
  </si>
  <si>
    <t>CV0400-700</t>
  </si>
  <si>
    <t>DV9193-001</t>
  </si>
  <si>
    <t>NIKE ZOOM JAVELIN ELITE 3</t>
  </si>
  <si>
    <t>Šķēpmešanas</t>
  </si>
  <si>
    <t>AJ8119-700</t>
  </si>
  <si>
    <t>DR9922-700</t>
  </si>
  <si>
    <t>DR9925-700</t>
  </si>
  <si>
    <t>DR9930-700</t>
  </si>
  <si>
    <t>NIKE ZOOM RIVAL JUMP</t>
  </si>
  <si>
    <t>NIKE ZOOM RIVAL MULTI</t>
  </si>
  <si>
    <t>NIKE ZOOM RIVAL SPRINT</t>
  </si>
  <si>
    <t>Izmērs EU</t>
  </si>
  <si>
    <t>Universiālās lekšanu disciplīnu</t>
  </si>
  <si>
    <t>NIKE AIR ZOOM VICTORY</t>
  </si>
  <si>
    <t>DR9923-700</t>
  </si>
  <si>
    <t>DR9940-700</t>
  </si>
  <si>
    <t>685134-102</t>
  </si>
  <si>
    <t>DR2756-001</t>
  </si>
  <si>
    <t>CD4382-600</t>
  </si>
  <si>
    <t>DC8753-400</t>
  </si>
  <si>
    <t>DC8749-400</t>
  </si>
  <si>
    <t>NIKE AIR ZOOM MAXFLY</t>
  </si>
  <si>
    <t>AIR ZOOM MAXFLY MORE UPTEMPO</t>
  </si>
  <si>
    <t>DN6948-001</t>
  </si>
  <si>
    <t>DC8753-001</t>
  </si>
  <si>
    <t>CD4385-600</t>
  </si>
  <si>
    <t>CV0400-600</t>
  </si>
  <si>
    <t>DC8749-001</t>
  </si>
  <si>
    <t>AO0808-101</t>
  </si>
  <si>
    <t>50 EUR</t>
  </si>
  <si>
    <t>DR2741-001</t>
  </si>
  <si>
    <t>NIKE ZOOM JA FLY 4</t>
  </si>
  <si>
    <t>1000m-10000m</t>
  </si>
  <si>
    <t>NIKE ZOOM RIVAL DISTANCE</t>
  </si>
  <si>
    <t>DC8725-400</t>
  </si>
  <si>
    <t>685134-004</t>
  </si>
  <si>
    <t>AO0808-400</t>
  </si>
  <si>
    <t>CT0079-400</t>
  </si>
  <si>
    <t>CV0400-400</t>
  </si>
  <si>
    <t>DC8753-401</t>
  </si>
  <si>
    <t>70 EUR</t>
  </si>
  <si>
    <t>DC8749-401</t>
  </si>
  <si>
    <t>CD4382-400</t>
  </si>
  <si>
    <t>DN6948</t>
  </si>
  <si>
    <t>CD4382</t>
  </si>
  <si>
    <t>DR9923</t>
  </si>
  <si>
    <t>DR2741</t>
  </si>
  <si>
    <t>DC8753</t>
  </si>
  <si>
    <t>CD4385</t>
  </si>
  <si>
    <t>CV0400</t>
  </si>
  <si>
    <t>DR9922</t>
  </si>
  <si>
    <t>DC8749</t>
  </si>
  <si>
    <t>DC8725</t>
  </si>
  <si>
    <t>CT0079</t>
  </si>
  <si>
    <t>DR2756</t>
  </si>
  <si>
    <t>AO0808</t>
  </si>
  <si>
    <t>DR9930</t>
  </si>
  <si>
    <t>DJ5260</t>
  </si>
  <si>
    <t>DR9925</t>
  </si>
  <si>
    <t>806561</t>
  </si>
  <si>
    <t>DM3077</t>
  </si>
  <si>
    <t>AJ8119</t>
  </si>
  <si>
    <t>DV9193</t>
  </si>
  <si>
    <t>DR9940</t>
  </si>
  <si>
    <t>600/7</t>
  </si>
  <si>
    <t>600/8</t>
  </si>
  <si>
    <t>600/8.5</t>
  </si>
  <si>
    <t>600/9</t>
  </si>
  <si>
    <t>600/9.5</t>
  </si>
  <si>
    <t>001/6</t>
  </si>
  <si>
    <t>001/6.5</t>
  </si>
  <si>
    <t>001/7</t>
  </si>
  <si>
    <t>001/8</t>
  </si>
  <si>
    <t>001/8.5</t>
  </si>
  <si>
    <t>001/9</t>
  </si>
  <si>
    <t>001/9.5</t>
  </si>
  <si>
    <t>001/10</t>
  </si>
  <si>
    <t>001/10.5</t>
  </si>
  <si>
    <t>001/11</t>
  </si>
  <si>
    <t>001/11.5</t>
  </si>
  <si>
    <t>001/12</t>
  </si>
  <si>
    <t>400/8.5</t>
  </si>
  <si>
    <t>400/9</t>
  </si>
  <si>
    <t>400/9.5</t>
  </si>
  <si>
    <t>400/10</t>
  </si>
  <si>
    <t>400/10.5</t>
  </si>
  <si>
    <t>400/11</t>
  </si>
  <si>
    <t>400/11.5</t>
  </si>
  <si>
    <t>600/5.5</t>
  </si>
  <si>
    <t>600/6</t>
  </si>
  <si>
    <t>600/6.5</t>
  </si>
  <si>
    <t>600/7.5</t>
  </si>
  <si>
    <t>600/10</t>
  </si>
  <si>
    <t>600/10.5</t>
  </si>
  <si>
    <t>600/11</t>
  </si>
  <si>
    <t>600/11.5</t>
  </si>
  <si>
    <t>700/5.5</t>
  </si>
  <si>
    <t>700/10.5</t>
  </si>
  <si>
    <t>001/7.5</t>
  </si>
  <si>
    <t>401/5</t>
  </si>
  <si>
    <t>401/5.5</t>
  </si>
  <si>
    <t>401/6</t>
  </si>
  <si>
    <t>401/6.5</t>
  </si>
  <si>
    <t>401/7</t>
  </si>
  <si>
    <t>401/7.5</t>
  </si>
  <si>
    <t>401/8</t>
  </si>
  <si>
    <t>401/8.5</t>
  </si>
  <si>
    <t>401/9</t>
  </si>
  <si>
    <t>401/9.5</t>
  </si>
  <si>
    <t>400/5.5</t>
  </si>
  <si>
    <t>400/6</t>
  </si>
  <si>
    <t>400/6.5</t>
  </si>
  <si>
    <t>400/7</t>
  </si>
  <si>
    <t>400/8</t>
  </si>
  <si>
    <t>600/12</t>
  </si>
  <si>
    <t>400/7.5</t>
  </si>
  <si>
    <t>700/5</t>
  </si>
  <si>
    <t>700/6</t>
  </si>
  <si>
    <t>700/7</t>
  </si>
  <si>
    <t>700/7.5</t>
  </si>
  <si>
    <t>700/8.5</t>
  </si>
  <si>
    <t>700/9</t>
  </si>
  <si>
    <t>700/11</t>
  </si>
  <si>
    <t>700/11.5</t>
  </si>
  <si>
    <t>700/12.5</t>
  </si>
  <si>
    <t>401/10</t>
  </si>
  <si>
    <t>401/10.5</t>
  </si>
  <si>
    <t>401/11</t>
  </si>
  <si>
    <t>401/11.5</t>
  </si>
  <si>
    <t>401/12</t>
  </si>
  <si>
    <t>400/12</t>
  </si>
  <si>
    <t>400/12.5</t>
  </si>
  <si>
    <t>400/5</t>
  </si>
  <si>
    <t>101/6.5</t>
  </si>
  <si>
    <t>700/9.5</t>
  </si>
  <si>
    <t>700/10</t>
  </si>
  <si>
    <t>700/6.5</t>
  </si>
  <si>
    <t>100/5</t>
  </si>
  <si>
    <t>100/5.5</t>
  </si>
  <si>
    <t>100/9</t>
  </si>
  <si>
    <t>100/10</t>
  </si>
  <si>
    <t>100/10.5</t>
  </si>
  <si>
    <t>700/13</t>
  </si>
  <si>
    <t>001/12.5</t>
  </si>
  <si>
    <t>DN6948_001/6</t>
  </si>
  <si>
    <t>DN6948_001/7</t>
  </si>
  <si>
    <t>DN6948_001/10</t>
  </si>
  <si>
    <t>DN6948_001/12</t>
  </si>
  <si>
    <t>CD4382_400/9</t>
  </si>
  <si>
    <t>CD4382_400/10</t>
  </si>
  <si>
    <t>CD4382_400/11</t>
  </si>
  <si>
    <t>CD4382_600/6</t>
  </si>
  <si>
    <t>CD4382_600/8</t>
  </si>
  <si>
    <t>CD4382_600/9</t>
  </si>
  <si>
    <t>CD4382_600/11</t>
  </si>
  <si>
    <t>DR2741_001/6</t>
  </si>
  <si>
    <t>DR2741_001/9</t>
  </si>
  <si>
    <t>DR2741_001/10</t>
  </si>
  <si>
    <t>DR2741_001/11</t>
  </si>
  <si>
    <t>DC8753_401/5</t>
  </si>
  <si>
    <t>DC8753_401/6</t>
  </si>
  <si>
    <t>DC8753_401/7</t>
  </si>
  <si>
    <t>DC8753_401/8</t>
  </si>
  <si>
    <t>DC8753_401/9</t>
  </si>
  <si>
    <t>DC8753_001/10</t>
  </si>
  <si>
    <t>DC8753_001/11</t>
  </si>
  <si>
    <t>DC8753_400/9</t>
  </si>
  <si>
    <t>DC8753_400/10</t>
  </si>
  <si>
    <t>DC8753_400/11</t>
  </si>
  <si>
    <t>CD4385_600/6</t>
  </si>
  <si>
    <t>CD4385_600/7</t>
  </si>
  <si>
    <t>CD4385_600/8</t>
  </si>
  <si>
    <t>CD4385_600/9</t>
  </si>
  <si>
    <t>CD4385_600/10</t>
  </si>
  <si>
    <t>CD4385_600/11</t>
  </si>
  <si>
    <t>CV0400_400/6</t>
  </si>
  <si>
    <t>CV0400_400/7</t>
  </si>
  <si>
    <t>CV0400_400/8</t>
  </si>
  <si>
    <t>CV0400_600/7</t>
  </si>
  <si>
    <t>CV0400_600/8</t>
  </si>
  <si>
    <t>CV0400_600/9</t>
  </si>
  <si>
    <t>CV0400_600/11</t>
  </si>
  <si>
    <t>CV0400_600/12</t>
  </si>
  <si>
    <t>DR9922_700/6</t>
  </si>
  <si>
    <t>DR9922_700/7</t>
  </si>
  <si>
    <t>DC8749_401/6</t>
  </si>
  <si>
    <t>DC8749_401/7</t>
  </si>
  <si>
    <t>DC8749_401/8</t>
  </si>
  <si>
    <t>DC8749_401/9</t>
  </si>
  <si>
    <t>DC8749_401/10</t>
  </si>
  <si>
    <t>DC8749_401/11</t>
  </si>
  <si>
    <t>DC8749_401/12</t>
  </si>
  <si>
    <t>DC8749_001/9</t>
  </si>
  <si>
    <t>DC8749_001/10</t>
  </si>
  <si>
    <t>DC8749_001/11</t>
  </si>
  <si>
    <t>DC8749_400/11</t>
  </si>
  <si>
    <t>DC8725_400/6</t>
  </si>
  <si>
    <t>DC8725_400/9</t>
  </si>
  <si>
    <t>DC8725_400/10</t>
  </si>
  <si>
    <t>DC8725_400/11</t>
  </si>
  <si>
    <t>DC8725_400/12</t>
  </si>
  <si>
    <t>CT0079_400/5</t>
  </si>
  <si>
    <t>CT0079_400/6</t>
  </si>
  <si>
    <t>CT0079_400/8</t>
  </si>
  <si>
    <t>CT0079_400/9</t>
  </si>
  <si>
    <t>CT0079_400/10</t>
  </si>
  <si>
    <t>CT0079_400/11</t>
  </si>
  <si>
    <t>DR2756_001/8</t>
  </si>
  <si>
    <t>DR2756_001/9</t>
  </si>
  <si>
    <t>DR2756_001/10</t>
  </si>
  <si>
    <t>DR2756_001/11</t>
  </si>
  <si>
    <t>AO0808_400/6</t>
  </si>
  <si>
    <t>AO0808_400/7</t>
  </si>
  <si>
    <t>AO0808_400/9</t>
  </si>
  <si>
    <t>DR9930_700/6</t>
  </si>
  <si>
    <t>DR9930_700/9</t>
  </si>
  <si>
    <t>DR9930_700/11</t>
  </si>
  <si>
    <t>AO0808_700/6</t>
  </si>
  <si>
    <t>AO0808_700/9</t>
  </si>
  <si>
    <t>AO0808_700/10</t>
  </si>
  <si>
    <t>DJ5260_100/5</t>
  </si>
  <si>
    <t>DJ5260_100/9</t>
  </si>
  <si>
    <t>DJ5260_100/10</t>
  </si>
  <si>
    <t>DR9925_700/5</t>
  </si>
  <si>
    <t>DR9925_700/6</t>
  </si>
  <si>
    <t>DR9925_700/7</t>
  </si>
  <si>
    <t>DR9925_700/9</t>
  </si>
  <si>
    <t>DR9925_700/10</t>
  </si>
  <si>
    <t>DR9925_700/11</t>
  </si>
  <si>
    <t>806561_700/5</t>
  </si>
  <si>
    <t>806561_700/6</t>
  </si>
  <si>
    <t>806561_700/11</t>
  </si>
  <si>
    <t>AJ8119_700/7</t>
  </si>
  <si>
    <t>AJ8119_700/9</t>
  </si>
  <si>
    <t>AJ8119_700/10</t>
  </si>
  <si>
    <t>AJ8119_700/11</t>
  </si>
  <si>
    <t>AJ8119_700/13</t>
  </si>
  <si>
    <t>DV9193_001/7</t>
  </si>
  <si>
    <t>DV9193_001/9</t>
  </si>
  <si>
    <t>DV9193_001/11</t>
  </si>
  <si>
    <t>DR9940_700/9</t>
  </si>
  <si>
    <t>DN6948_001/6,5</t>
  </si>
  <si>
    <t>DN6948_001/8,5</t>
  </si>
  <si>
    <t>DN6948_001/10,5</t>
  </si>
  <si>
    <t>DN6948_001/11,5</t>
  </si>
  <si>
    <t>CD4382_400/8,5</t>
  </si>
  <si>
    <t>CD4382_400/10,5</t>
  </si>
  <si>
    <t>CD4382_400/11,5</t>
  </si>
  <si>
    <t>CD4382_600/5,5</t>
  </si>
  <si>
    <t>CD4382_600/7,5</t>
  </si>
  <si>
    <t>CD4382_600/8,5</t>
  </si>
  <si>
    <t>CD4382_600/10,5</t>
  </si>
  <si>
    <t>CD4382_600/11,5</t>
  </si>
  <si>
    <t>DR9923_700/10,5</t>
  </si>
  <si>
    <t>DR2741_001/7,5</t>
  </si>
  <si>
    <t>DR2741_001/8,5</t>
  </si>
  <si>
    <t>DR2741_001/9,5</t>
  </si>
  <si>
    <t>DR2741_001/10,5</t>
  </si>
  <si>
    <t>DR2741_001/11,5</t>
  </si>
  <si>
    <t>DC8753_401/5,5</t>
  </si>
  <si>
    <t>DC8753_401/6,5</t>
  </si>
  <si>
    <t>DC8753_401/7,5</t>
  </si>
  <si>
    <t>DC8753_401/8,5</t>
  </si>
  <si>
    <t>DC8753_001/10,5</t>
  </si>
  <si>
    <t>DC8753_001/11,5</t>
  </si>
  <si>
    <t>DC8753_400/8,5</t>
  </si>
  <si>
    <t>DC8753_400/9,5</t>
  </si>
  <si>
    <t>DC8753_400/10,5</t>
  </si>
  <si>
    <t>CD4385_600/6,5</t>
  </si>
  <si>
    <t>CD4385_600/7,5</t>
  </si>
  <si>
    <t>CD4385_600/8,5</t>
  </si>
  <si>
    <t>CD4385_600/9,5</t>
  </si>
  <si>
    <t>CD4385_600/10,5</t>
  </si>
  <si>
    <t>CD4385_600/11,5</t>
  </si>
  <si>
    <t>CV0400_400/7,5</t>
  </si>
  <si>
    <t>CV0400_400/8,5</t>
  </si>
  <si>
    <t>CV0400_400/9,5</t>
  </si>
  <si>
    <t>CV0400_400/11,5</t>
  </si>
  <si>
    <t>CV0400_600/7,5</t>
  </si>
  <si>
    <t>CV0400_600/8,5</t>
  </si>
  <si>
    <t>CV0400_600/9,5</t>
  </si>
  <si>
    <t>CV0400_600/11,5</t>
  </si>
  <si>
    <t>DR9922_700/5,5</t>
  </si>
  <si>
    <t>DR9922_700/7,5</t>
  </si>
  <si>
    <t>DR9922_700/11,5</t>
  </si>
  <si>
    <t>CV0400_700/11,5</t>
  </si>
  <si>
    <t>DC8749_401/6,5</t>
  </si>
  <si>
    <t>DC8749_401/7,5</t>
  </si>
  <si>
    <t>DC8749_401/9,5</t>
  </si>
  <si>
    <t>DC8749_401/10,5</t>
  </si>
  <si>
    <t>DC8749_401/11,5</t>
  </si>
  <si>
    <t>DC8749_001/10,5</t>
  </si>
  <si>
    <t>DC8749_001/11,5</t>
  </si>
  <si>
    <t>DC8749_400/10,5</t>
  </si>
  <si>
    <t>DC8749_400/12,5</t>
  </si>
  <si>
    <t>DC8725_400/8,5</t>
  </si>
  <si>
    <t>DC8725_400/9,5</t>
  </si>
  <si>
    <t>DC8725_400/10,5</t>
  </si>
  <si>
    <t>DC8725_400/11,5</t>
  </si>
  <si>
    <t>CT0079_400/5,5</t>
  </si>
  <si>
    <t>CT0079_400/6,5</t>
  </si>
  <si>
    <t>CT0079_400/8,5</t>
  </si>
  <si>
    <t>CT0079_400/9,5</t>
  </si>
  <si>
    <t>CT0079_400/10,5</t>
  </si>
  <si>
    <t>CT0079_400/11,5</t>
  </si>
  <si>
    <t>DR2756_001/9,5</t>
  </si>
  <si>
    <t>DR2756_001/10,5</t>
  </si>
  <si>
    <t>DR2756_001/11,5</t>
  </si>
  <si>
    <t>AO0808_400/6,5</t>
  </si>
  <si>
    <t>AO0808_400/7,5</t>
  </si>
  <si>
    <t>AO0808_400/8,5</t>
  </si>
  <si>
    <t>AO0808_400/9,5</t>
  </si>
  <si>
    <t>AO0808_101/6,5</t>
  </si>
  <si>
    <t>DR9930_700/6,5</t>
  </si>
  <si>
    <t>DR9930_700/8,5</t>
  </si>
  <si>
    <t>DR9930_700/9,5</t>
  </si>
  <si>
    <t>DR9930_700/10,5</t>
  </si>
  <si>
    <t>AO0808_700/5,5</t>
  </si>
  <si>
    <t>AO0808_700/10,5</t>
  </si>
  <si>
    <t>DJ5260_100/10,5</t>
  </si>
  <si>
    <t>DR9925_700/5,5</t>
  </si>
  <si>
    <t>DR9925_700/6,5</t>
  </si>
  <si>
    <t>DR9925_700/7,5</t>
  </si>
  <si>
    <t>DR9925_700/9,5</t>
  </si>
  <si>
    <t>DR9925_700/10,5</t>
  </si>
  <si>
    <t>DR9925_700/11,5</t>
  </si>
  <si>
    <t>806561_700/5,5</t>
  </si>
  <si>
    <t>806561_700/10,5</t>
  </si>
  <si>
    <t>806561_700/11,5</t>
  </si>
  <si>
    <t>DM3077_100/5,5</t>
  </si>
  <si>
    <t>AJ8119_700/7,5</t>
  </si>
  <si>
    <t>AJ8119_700/8,5</t>
  </si>
  <si>
    <t>AJ8119_700/10,5</t>
  </si>
  <si>
    <t>AJ8119_700/11,5</t>
  </si>
  <si>
    <t>AJ8119_700/12,5</t>
  </si>
  <si>
    <t>DV9193_001/6,5</t>
  </si>
  <si>
    <t>DV9193_001/7,5</t>
  </si>
  <si>
    <t>DV9193_001/8,5</t>
  </si>
  <si>
    <t>DV9193_001/9,5</t>
  </si>
  <si>
    <t>DV9193_001/11,5</t>
  </si>
  <si>
    <t>DV9193_001/12,5</t>
  </si>
  <si>
    <t>DR9940_700/9,5</t>
  </si>
  <si>
    <t>DR9940_700/10,5</t>
  </si>
  <si>
    <t>685134</t>
  </si>
  <si>
    <t>004</t>
  </si>
  <si>
    <t>004/6.5</t>
  </si>
  <si>
    <t>004/7</t>
  </si>
  <si>
    <t>685134_004/7</t>
  </si>
  <si>
    <t>004/7.5</t>
  </si>
  <si>
    <t>004/8</t>
  </si>
  <si>
    <t>685134_004/8</t>
  </si>
  <si>
    <t>004/9</t>
  </si>
  <si>
    <t>685134_004/9</t>
  </si>
  <si>
    <t>004/9.5</t>
  </si>
  <si>
    <t>004/10</t>
  </si>
  <si>
    <t>685134_004/10</t>
  </si>
  <si>
    <t>004/11.5</t>
  </si>
  <si>
    <t>102</t>
  </si>
  <si>
    <t>102/6</t>
  </si>
  <si>
    <t>685134_102/6</t>
  </si>
  <si>
    <t>102/6.5</t>
  </si>
  <si>
    <t>102/7</t>
  </si>
  <si>
    <t>685134_102/7</t>
  </si>
  <si>
    <t>102/7.5</t>
  </si>
  <si>
    <t>102/8</t>
  </si>
  <si>
    <t>685134_102/8</t>
  </si>
  <si>
    <t>102/8.5</t>
  </si>
  <si>
    <t>102/9</t>
  </si>
  <si>
    <t>685134_102/9</t>
  </si>
  <si>
    <t>102/9.5</t>
  </si>
  <si>
    <t>102/10</t>
  </si>
  <si>
    <t>685134_102/10</t>
  </si>
  <si>
    <t>102/10.5</t>
  </si>
  <si>
    <t>685134_004/6,5</t>
  </si>
  <si>
    <t>685134_004/7,5</t>
  </si>
  <si>
    <t>685134_004/9,5</t>
  </si>
  <si>
    <t>685134_004/11,5</t>
  </si>
  <si>
    <t>685134_102/6,5</t>
  </si>
  <si>
    <t>685134_102/7,5</t>
  </si>
  <si>
    <t>685134_102/8,5</t>
  </si>
  <si>
    <t>685134_102/9,5</t>
  </si>
  <si>
    <t>685134_102/10,5</t>
  </si>
  <si>
    <t>80 EUR</t>
  </si>
  <si>
    <t>95 EUR</t>
  </si>
  <si>
    <t>CD4382-101</t>
  </si>
  <si>
    <t>DH5359-400</t>
  </si>
  <si>
    <t>DR2741-400</t>
  </si>
  <si>
    <t>DR2756-400</t>
  </si>
  <si>
    <t>806561-400</t>
  </si>
  <si>
    <t>685131-400</t>
  </si>
  <si>
    <t>685134-400</t>
  </si>
  <si>
    <t>200 EUR</t>
  </si>
  <si>
    <t>100 EUR</t>
  </si>
  <si>
    <t>40 EUR</t>
  </si>
  <si>
    <t>120 EUR</t>
  </si>
  <si>
    <t>30 EUR</t>
  </si>
  <si>
    <t>45 EUR</t>
  </si>
  <si>
    <t>65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</si>
</sst>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4" tint="-0.49998474074526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4" borderId="3" applyNumberFormat="0" applyProtection="0">
      <alignment horizontal="left" vertical="center" indent="1"/>
    </xf>
    <xf numFmtId="4" fontId="9" fillId="5" borderId="3" applyNumberFormat="0" applyProtection="0">
      <alignment horizontal="right" vertical="center"/>
    </xf>
  </cellStyleXfs>
  <cellXfs count="119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3" fillId="0" borderId="1" xfId="1" applyFont="1" applyBorder="1"/>
    <xf numFmtId="2" fontId="13" fillId="0" borderId="1" xfId="1" applyNumberFormat="1" applyFont="1" applyBorder="1" applyAlignment="1">
      <alignment horizontal="center"/>
    </xf>
    <xf numFmtId="0" fontId="13" fillId="0" borderId="8" xfId="0" applyFont="1" applyBorder="1"/>
    <xf numFmtId="0" fontId="12" fillId="0" borderId="1" xfId="1" applyFont="1" applyBorder="1" applyAlignment="1">
      <alignment horizontal="center"/>
    </xf>
    <xf numFmtId="0" fontId="13" fillId="0" borderId="6" xfId="0" applyFont="1" applyBorder="1"/>
    <xf numFmtId="0" fontId="1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/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3" xfId="0" applyBorder="1"/>
    <xf numFmtId="0" fontId="0" fillId="0" borderId="0" xfId="0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0" fillId="0" borderId="1" xfId="0" applyBorder="1"/>
    <xf numFmtId="0" fontId="13" fillId="0" borderId="21" xfId="0" applyFont="1" applyBorder="1" applyAlignment="1">
      <alignment horizontal="left"/>
    </xf>
    <xf numFmtId="0" fontId="13" fillId="0" borderId="19" xfId="0" applyFont="1" applyBorder="1"/>
    <xf numFmtId="0" fontId="13" fillId="0" borderId="12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9" fontId="14" fillId="2" borderId="2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15" fillId="2" borderId="17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9" fontId="14" fillId="2" borderId="4" xfId="0" applyNumberFormat="1" applyFont="1" applyFill="1" applyBorder="1" applyAlignment="1">
      <alignment horizontal="center" vertical="center"/>
    </xf>
    <xf numFmtId="9" fontId="14" fillId="2" borderId="2" xfId="0" applyNumberFormat="1" applyFont="1" applyFill="1" applyBorder="1" applyAlignment="1">
      <alignment horizontal="center" vertical="center"/>
    </xf>
    <xf numFmtId="9" fontId="15" fillId="2" borderId="16" xfId="0" applyNumberFormat="1" applyFont="1" applyFill="1" applyBorder="1" applyAlignment="1">
      <alignment horizontal="center" vertical="center"/>
    </xf>
    <xf numFmtId="9" fontId="15" fillId="2" borderId="17" xfId="0" applyNumberFormat="1" applyFont="1" applyFill="1" applyBorder="1" applyAlignment="1">
      <alignment horizontal="center" vertical="center"/>
    </xf>
    <xf numFmtId="9" fontId="14" fillId="2" borderId="5" xfId="0" applyNumberFormat="1" applyFont="1" applyFill="1" applyBorder="1" applyAlignment="1">
      <alignment horizontal="center" vertical="center" wrapText="1"/>
    </xf>
    <xf numFmtId="9" fontId="14" fillId="2" borderId="4" xfId="0" applyNumberFormat="1" applyFont="1" applyFill="1" applyBorder="1" applyAlignment="1">
      <alignment horizontal="center" vertical="center" wrapText="1"/>
    </xf>
    <xf numFmtId="9" fontId="14" fillId="2" borderId="2" xfId="0" applyNumberFormat="1" applyFont="1" applyFill="1" applyBorder="1" applyAlignment="1">
      <alignment horizontal="center" vertical="center" wrapText="1"/>
    </xf>
    <xf numFmtId="9" fontId="15" fillId="2" borderId="24" xfId="0" applyNumberFormat="1" applyFont="1" applyFill="1" applyBorder="1" applyAlignment="1">
      <alignment horizontal="center" vertical="center"/>
    </xf>
    <xf numFmtId="9" fontId="14" fillId="2" borderId="18" xfId="0" applyNumberFormat="1" applyFont="1" applyFill="1" applyBorder="1" applyAlignment="1">
      <alignment horizontal="center" vertical="center"/>
    </xf>
    <xf numFmtId="9" fontId="15" fillId="2" borderId="24" xfId="0" applyNumberFormat="1" applyFont="1" applyFill="1" applyBorder="1" applyAlignment="1">
      <alignment horizontal="center" vertical="center" wrapText="1"/>
    </xf>
    <xf numFmtId="9" fontId="15" fillId="2" borderId="16" xfId="0" applyNumberFormat="1" applyFont="1" applyFill="1" applyBorder="1" applyAlignment="1">
      <alignment horizontal="center" vertical="center" wrapText="1"/>
    </xf>
    <xf numFmtId="9" fontId="15" fillId="2" borderId="17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9" fontId="10" fillId="2" borderId="25" xfId="0" applyNumberFormat="1" applyFont="1" applyFill="1" applyBorder="1" applyAlignment="1">
      <alignment horizontal="center" vertical="center" wrapText="1"/>
    </xf>
    <xf numFmtId="9" fontId="15" fillId="2" borderId="25" xfId="0" applyNumberFormat="1" applyFont="1" applyFill="1" applyBorder="1" applyAlignment="1">
      <alignment horizontal="center" vertical="center" wrapText="1"/>
    </xf>
    <xf numFmtId="9" fontId="15" fillId="2" borderId="26" xfId="0" applyNumberFormat="1" applyFont="1" applyFill="1" applyBorder="1" applyAlignment="1">
      <alignment horizontal="center" vertical="center" wrapText="1"/>
    </xf>
    <xf numFmtId="9" fontId="15" fillId="2" borderId="27" xfId="0" applyNumberFormat="1" applyFont="1" applyFill="1" applyBorder="1" applyAlignment="1">
      <alignment horizontal="center" vertical="center" wrapText="1"/>
    </xf>
    <xf numFmtId="9" fontId="15" fillId="2" borderId="25" xfId="0" applyNumberFormat="1" applyFont="1" applyFill="1" applyBorder="1" applyAlignment="1">
      <alignment horizontal="center" vertical="center"/>
    </xf>
    <xf numFmtId="9" fontId="15" fillId="2" borderId="26" xfId="0" applyNumberFormat="1" applyFont="1" applyFill="1" applyBorder="1" applyAlignment="1">
      <alignment horizontal="center" vertical="center"/>
    </xf>
    <xf numFmtId="9" fontId="15" fillId="2" borderId="27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3" fillId="0" borderId="28" xfId="0" applyFont="1" applyBorder="1"/>
    <xf numFmtId="0" fontId="13" fillId="0" borderId="28" xfId="1" applyFont="1" applyBorder="1"/>
    <xf numFmtId="0" fontId="13" fillId="0" borderId="29" xfId="0" applyFont="1" applyBorder="1"/>
    <xf numFmtId="0" fontId="13" fillId="0" borderId="29" xfId="1" applyFont="1" applyBorder="1"/>
    <xf numFmtId="2" fontId="13" fillId="0" borderId="28" xfId="1" applyNumberFormat="1" applyFont="1" applyBorder="1" applyAlignment="1">
      <alignment horizontal="center"/>
    </xf>
    <xf numFmtId="0" fontId="13" fillId="0" borderId="28" xfId="0" applyFont="1" applyBorder="1" applyAlignment="1">
      <alignment horizontal="left"/>
    </xf>
    <xf numFmtId="0" fontId="16" fillId="0" borderId="28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2" fontId="13" fillId="0" borderId="29" xfId="1" applyNumberFormat="1" applyFont="1" applyBorder="1" applyAlignment="1">
      <alignment horizontal="center"/>
    </xf>
    <xf numFmtId="0" fontId="13" fillId="0" borderId="29" xfId="0" applyFont="1" applyBorder="1" applyAlignment="1">
      <alignment horizontal="left"/>
    </xf>
    <xf numFmtId="0" fontId="16" fillId="0" borderId="29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/>
    </xf>
    <xf numFmtId="0" fontId="12" fillId="0" borderId="28" xfId="1" applyFont="1" applyBorder="1" applyAlignment="1">
      <alignment horizontal="center"/>
    </xf>
    <xf numFmtId="2" fontId="13" fillId="0" borderId="15" xfId="1" applyNumberFormat="1" applyFont="1" applyBorder="1" applyAlignment="1">
      <alignment horizontal="center"/>
    </xf>
    <xf numFmtId="2" fontId="13" fillId="0" borderId="30" xfId="1" applyNumberFormat="1" applyFont="1" applyBorder="1" applyAlignment="1">
      <alignment horizontal="center"/>
    </xf>
    <xf numFmtId="2" fontId="13" fillId="0" borderId="31" xfId="1" applyNumberFormat="1" applyFont="1" applyBorder="1" applyAlignment="1">
      <alignment horizontal="center"/>
    </xf>
    <xf numFmtId="0" fontId="13" fillId="0" borderId="31" xfId="0" applyFont="1" applyBorder="1"/>
    <xf numFmtId="0" fontId="13" fillId="0" borderId="31" xfId="0" applyFont="1" applyBorder="1" applyAlignment="1">
      <alignment horizontal="left"/>
    </xf>
    <xf numFmtId="0" fontId="16" fillId="0" borderId="31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/>
    </xf>
    <xf numFmtId="0" fontId="13" fillId="0" borderId="31" xfId="1" applyFont="1" applyBorder="1"/>
    <xf numFmtId="0" fontId="13" fillId="0" borderId="35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6" fillId="0" borderId="30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/>
    </xf>
    <xf numFmtId="0" fontId="13" fillId="0" borderId="30" xfId="1" applyFont="1" applyBorder="1"/>
    <xf numFmtId="0" fontId="13" fillId="0" borderId="33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7" fillId="0" borderId="28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2" fontId="13" fillId="0" borderId="4" xfId="1" applyNumberFormat="1" applyFont="1" applyBorder="1" applyAlignment="1">
      <alignment horizontal="center"/>
    </xf>
    <xf numFmtId="0" fontId="17" fillId="0" borderId="31" xfId="1" applyFont="1" applyBorder="1" applyAlignment="1">
      <alignment horizontal="center" vertical="center"/>
    </xf>
    <xf numFmtId="9" fontId="15" fillId="2" borderId="20" xfId="0" applyNumberFormat="1" applyFont="1" applyFill="1" applyBorder="1" applyAlignment="1">
      <alignment horizontal="center" vertical="center"/>
    </xf>
    <xf numFmtId="0" fontId="0" fillId="0" borderId="19" xfId="0" applyBorder="1"/>
    <xf numFmtId="9" fontId="14" fillId="2" borderId="31" xfId="0" applyNumberFormat="1" applyFont="1" applyFill="1" applyBorder="1" applyAlignment="1">
      <alignment horizontal="center" vertical="center"/>
    </xf>
    <xf numFmtId="0" fontId="16" fillId="0" borderId="28" xfId="1" applyFont="1" applyBorder="1" applyAlignment="1">
      <alignment horizontal="center"/>
    </xf>
    <xf numFmtId="0" fontId="17" fillId="0" borderId="28" xfId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9" fontId="14" fillId="2" borderId="31" xfId="0" applyNumberFormat="1" applyFont="1" applyFill="1" applyBorder="1" applyAlignment="1">
      <alignment horizontal="center" vertical="center" wrapText="1"/>
    </xf>
    <xf numFmtId="0" fontId="13" fillId="0" borderId="15" xfId="0" applyFont="1" applyBorder="1"/>
    <xf numFmtId="0" fontId="13" fillId="0" borderId="30" xfId="0" applyFont="1" applyBorder="1"/>
    <xf numFmtId="0" fontId="0" fillId="0" borderId="28" xfId="0" applyBorder="1"/>
    <xf numFmtId="0" fontId="0" fillId="0" borderId="29" xfId="0" applyBorder="1"/>
  </cellXfs>
  <cellStyles count="4">
    <cellStyle name="Normal" xfId="0" builtinId="0"/>
    <cellStyle name="Normal 3" xfId="1" xr:uid="{00000000-0005-0000-0000-000001000000}"/>
    <cellStyle name="SAPBEXstdData" xfId="3" xr:uid="{00000000-0005-0000-0000-000002000000}"/>
    <cellStyle name="SAPBEXstdItem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4.jpeg"/><Relationship Id="rId2" Type="http://schemas.openxmlformats.org/officeDocument/2006/relationships/image" Target="../media/image2.png"/><Relationship Id="rId16" Type="http://schemas.openxmlformats.org/officeDocument/2006/relationships/image" Target="../media/image23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15.png"/><Relationship Id="rId5" Type="http://schemas.openxmlformats.org/officeDocument/2006/relationships/image" Target="../media/image5.png"/><Relationship Id="rId15" Type="http://schemas.openxmlformats.org/officeDocument/2006/relationships/image" Target="../media/image22.jpeg"/><Relationship Id="rId10" Type="http://schemas.openxmlformats.org/officeDocument/2006/relationships/image" Target="../media/image14.png"/><Relationship Id="rId4" Type="http://schemas.openxmlformats.org/officeDocument/2006/relationships/image" Target="../media/image4.png"/><Relationship Id="rId9" Type="http://schemas.openxmlformats.org/officeDocument/2006/relationships/image" Target="../media/image13.png"/><Relationship Id="rId1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52918</xdr:colOff>
      <xdr:row>250</xdr:row>
      <xdr:rowOff>23283</xdr:rowOff>
    </xdr:from>
    <xdr:to>
      <xdr:col>0</xdr:col>
      <xdr:colOff>1066186</xdr:colOff>
      <xdr:row>250</xdr:row>
      <xdr:rowOff>486584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EE658-207C-45AC-ABD8-DC47A9881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8" y="44727283"/>
          <a:ext cx="1013268" cy="442383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</xdr:colOff>
      <xdr:row>244</xdr:row>
      <xdr:rowOff>33868</xdr:rowOff>
    </xdr:from>
    <xdr:to>
      <xdr:col>0</xdr:col>
      <xdr:colOff>1025736</xdr:colOff>
      <xdr:row>244</xdr:row>
      <xdr:rowOff>453310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F4B989-18F2-473C-BC1A-0D8BD409C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33" y="31942618"/>
          <a:ext cx="905933" cy="419442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213</xdr:row>
      <xdr:rowOff>33867</xdr:rowOff>
    </xdr:from>
    <xdr:to>
      <xdr:col>0</xdr:col>
      <xdr:colOff>1063676</xdr:colOff>
      <xdr:row>214</xdr:row>
      <xdr:rowOff>847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9CFD99-E543-496C-96D1-46EFE6F31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34" y="29878867"/>
          <a:ext cx="1009912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52916</xdr:rowOff>
    </xdr:from>
    <xdr:to>
      <xdr:col>0</xdr:col>
      <xdr:colOff>1025281</xdr:colOff>
      <xdr:row>209</xdr:row>
      <xdr:rowOff>71966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79A7E34-E1EF-BA21-27C9-668167528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2469666"/>
          <a:ext cx="1019566" cy="455084"/>
        </a:xfrm>
        <a:prstGeom prst="rect">
          <a:avLst/>
        </a:prstGeom>
      </xdr:spPr>
    </xdr:pic>
    <xdr:clientData/>
  </xdr:twoCellAnchor>
  <xdr:twoCellAnchor editAs="oneCell">
    <xdr:from>
      <xdr:col>0</xdr:col>
      <xdr:colOff>33045</xdr:colOff>
      <xdr:row>127</xdr:row>
      <xdr:rowOff>136836</xdr:rowOff>
    </xdr:from>
    <xdr:to>
      <xdr:col>0</xdr:col>
      <xdr:colOff>1063237</xdr:colOff>
      <xdr:row>127</xdr:row>
      <xdr:rowOff>605466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B70549C-08C0-8577-0A70-E2C4A027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045" y="30751307"/>
          <a:ext cx="1028287" cy="441960"/>
        </a:xfrm>
        <a:prstGeom prst="rect">
          <a:avLst/>
        </a:prstGeom>
      </xdr:spPr>
    </xdr:pic>
    <xdr:clientData/>
  </xdr:twoCellAnchor>
  <xdr:twoCellAnchor editAs="oneCell">
    <xdr:from>
      <xdr:col>0</xdr:col>
      <xdr:colOff>129489</xdr:colOff>
      <xdr:row>251</xdr:row>
      <xdr:rowOff>41713</xdr:rowOff>
    </xdr:from>
    <xdr:to>
      <xdr:col>0</xdr:col>
      <xdr:colOff>992913</xdr:colOff>
      <xdr:row>254</xdr:row>
      <xdr:rowOff>40468</xdr:rowOff>
    </xdr:to>
    <xdr:pic>
      <xdr:nvPicPr>
        <xdr:cNvPr id="30" name="Picture 29" descr="Track shoes/Spikes Nike ZOOM JAVELIN ELITE 3 - Top4Running.com">
          <a:extLst>
            <a:ext uri="{FF2B5EF4-FFF2-40B4-BE49-F238E27FC236}">
              <a16:creationId xmlns:a16="http://schemas.microsoft.com/office/drawing/2014/main" id="{0CF29E53-31EE-74E9-9F4F-386AD3F79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89" y="51924948"/>
          <a:ext cx="863424" cy="50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261</xdr:row>
      <xdr:rowOff>74891</xdr:rowOff>
    </xdr:from>
    <xdr:to>
      <xdr:col>0</xdr:col>
      <xdr:colOff>1024700</xdr:colOff>
      <xdr:row>262</xdr:row>
      <xdr:rowOff>110915</xdr:rowOff>
    </xdr:to>
    <xdr:pic>
      <xdr:nvPicPr>
        <xdr:cNvPr id="31" name="Picture 30" descr="Nike Spikes ZOOM JAVELIN ELITE 3 dv9193-001 in gelb - dv9193-001 | everysize">
          <a:extLst>
            <a:ext uri="{FF2B5EF4-FFF2-40B4-BE49-F238E27FC236}">
              <a16:creationId xmlns:a16="http://schemas.microsoft.com/office/drawing/2014/main" id="{91D6DC94-313D-DEE4-9E6C-375DFA512E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0" t="22834" r="6878" b="23693"/>
        <a:stretch/>
      </xdr:blipFill>
      <xdr:spPr bwMode="auto">
        <a:xfrm>
          <a:off x="38100" y="37692291"/>
          <a:ext cx="963740" cy="591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59891</xdr:colOff>
      <xdr:row>122</xdr:row>
      <xdr:rowOff>88898</xdr:rowOff>
    </xdr:from>
    <xdr:to>
      <xdr:col>0</xdr:col>
      <xdr:colOff>1075891</xdr:colOff>
      <xdr:row>122</xdr:row>
      <xdr:rowOff>529134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E2EDECA-8AC3-F265-D6B7-9B74851EA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891" y="25055604"/>
          <a:ext cx="1016000" cy="440236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232</xdr:row>
      <xdr:rowOff>31750</xdr:rowOff>
    </xdr:from>
    <xdr:to>
      <xdr:col>0</xdr:col>
      <xdr:colOff>1062323</xdr:colOff>
      <xdr:row>233</xdr:row>
      <xdr:rowOff>74080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586BD0F-E9D2-9B1D-9AB6-735B4ED9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917" y="40311917"/>
          <a:ext cx="992261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201</xdr:row>
      <xdr:rowOff>42334</xdr:rowOff>
    </xdr:from>
    <xdr:to>
      <xdr:col>0</xdr:col>
      <xdr:colOff>1101130</xdr:colOff>
      <xdr:row>202</xdr:row>
      <xdr:rowOff>111337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F3756BE-1AB9-E9FF-1ADF-342A9F4F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167" y="35380084"/>
          <a:ext cx="1062818" cy="529167"/>
        </a:xfrm>
        <a:prstGeom prst="rect">
          <a:avLst/>
        </a:prstGeom>
      </xdr:spPr>
    </xdr:pic>
    <xdr:clientData/>
  </xdr:twoCellAnchor>
  <xdr:twoCellAnchor editAs="oneCell">
    <xdr:from>
      <xdr:col>0</xdr:col>
      <xdr:colOff>44200</xdr:colOff>
      <xdr:row>44</xdr:row>
      <xdr:rowOff>108324</xdr:rowOff>
    </xdr:from>
    <xdr:to>
      <xdr:col>0</xdr:col>
      <xdr:colOff>1069937</xdr:colOff>
      <xdr:row>44</xdr:row>
      <xdr:rowOff>568284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A6E49D-6AE4-5EF4-221D-AC57F0212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200" y="11112500"/>
          <a:ext cx="1033357" cy="44853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310</xdr:row>
      <xdr:rowOff>52916</xdr:rowOff>
    </xdr:from>
    <xdr:to>
      <xdr:col>0</xdr:col>
      <xdr:colOff>1067747</xdr:colOff>
      <xdr:row>312</xdr:row>
      <xdr:rowOff>154467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9904AC6-A0A7-C060-424C-1809B04D1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333" y="41505716"/>
          <a:ext cx="1025414" cy="426297"/>
        </a:xfrm>
        <a:prstGeom prst="rect">
          <a:avLst/>
        </a:prstGeom>
      </xdr:spPr>
    </xdr:pic>
    <xdr:clientData/>
  </xdr:twoCellAnchor>
  <xdr:twoCellAnchor editAs="oneCell">
    <xdr:from>
      <xdr:col>0</xdr:col>
      <xdr:colOff>61635</xdr:colOff>
      <xdr:row>282</xdr:row>
      <xdr:rowOff>107451</xdr:rowOff>
    </xdr:from>
    <xdr:to>
      <xdr:col>0</xdr:col>
      <xdr:colOff>986195</xdr:colOff>
      <xdr:row>282</xdr:row>
      <xdr:rowOff>499819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C4FED3D-0121-9FD3-6D77-C824F9FFE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635" y="63387069"/>
          <a:ext cx="913130" cy="396178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186</xdr:row>
      <xdr:rowOff>77645</xdr:rowOff>
    </xdr:from>
    <xdr:to>
      <xdr:col>0</xdr:col>
      <xdr:colOff>1084555</xdr:colOff>
      <xdr:row>187</xdr:row>
      <xdr:rowOff>46122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5E49035-4EFD-C9E7-9694-C9A6B2090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412" y="37438057"/>
          <a:ext cx="1062143" cy="450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31750</xdr:rowOff>
    </xdr:from>
    <xdr:to>
      <xdr:col>0</xdr:col>
      <xdr:colOff>1063678</xdr:colOff>
      <xdr:row>35</xdr:row>
      <xdr:rowOff>490643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9B200EE-693D-FC19-7573-19D1DB34C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889000"/>
          <a:ext cx="1050343" cy="4550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154889</xdr:rowOff>
    </xdr:from>
    <xdr:to>
      <xdr:col>0</xdr:col>
      <xdr:colOff>1101386</xdr:colOff>
      <xdr:row>90</xdr:row>
      <xdr:rowOff>12163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CDCA2BB-5A7D-7C48-1933-9D173B5E5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8913536"/>
          <a:ext cx="1101386" cy="5184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112554</xdr:rowOff>
    </xdr:from>
    <xdr:to>
      <xdr:col>0</xdr:col>
      <xdr:colOff>1062461</xdr:colOff>
      <xdr:row>147</xdr:row>
      <xdr:rowOff>58965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BB7E562-F8A8-64CD-E0A5-FE2C5FC73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30402054"/>
          <a:ext cx="1062461" cy="48429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13</xdr:row>
      <xdr:rowOff>90395</xdr:rowOff>
    </xdr:from>
    <xdr:to>
      <xdr:col>0</xdr:col>
      <xdr:colOff>1069495</xdr:colOff>
      <xdr:row>14</xdr:row>
      <xdr:rowOff>71479</xdr:rowOff>
    </xdr:to>
    <xdr:pic>
      <xdr:nvPicPr>
        <xdr:cNvPr id="19" name="Picture 18" descr="AIR ZOOM MAXFLY MORE UPTEMPO">
          <a:extLst>
            <a:ext uri="{FF2B5EF4-FFF2-40B4-BE49-F238E27FC236}">
              <a16:creationId xmlns:a16="http://schemas.microsoft.com/office/drawing/2014/main" id="{284FEDEF-EF3E-0A40-1D96-DE9532001B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06" t="35362" r="7871" b="21032"/>
        <a:stretch/>
      </xdr:blipFill>
      <xdr:spPr bwMode="auto">
        <a:xfrm>
          <a:off x="35859" y="5200277"/>
          <a:ext cx="1033636" cy="52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87780</xdr:colOff>
      <xdr:row>84</xdr:row>
      <xdr:rowOff>61011</xdr:rowOff>
    </xdr:from>
    <xdr:to>
      <xdr:col>0</xdr:col>
      <xdr:colOff>1073935</xdr:colOff>
      <xdr:row>85</xdr:row>
      <xdr:rowOff>1425</xdr:rowOff>
    </xdr:to>
    <xdr:pic>
      <xdr:nvPicPr>
        <xdr:cNvPr id="28" name="Picture 27" descr="NIKE ZOOM RIVAL SPRINT">
          <a:extLst>
            <a:ext uri="{FF2B5EF4-FFF2-40B4-BE49-F238E27FC236}">
              <a16:creationId xmlns:a16="http://schemas.microsoft.com/office/drawing/2014/main" id="{537C88FC-2935-E99C-CABF-670B7E203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7" t="37932" r="6147" b="19547"/>
        <a:stretch/>
      </xdr:blipFill>
      <xdr:spPr bwMode="auto">
        <a:xfrm>
          <a:off x="87780" y="17262040"/>
          <a:ext cx="986155" cy="496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127000</xdr:rowOff>
    </xdr:from>
    <xdr:to>
      <xdr:col>0</xdr:col>
      <xdr:colOff>1066449</xdr:colOff>
      <xdr:row>94</xdr:row>
      <xdr:rowOff>605155</xdr:rowOff>
    </xdr:to>
    <xdr:pic>
      <xdr:nvPicPr>
        <xdr:cNvPr id="29" name="Picture 28" descr="NIKE AIR ZOOM VICTORY">
          <a:extLst>
            <a:ext uri="{FF2B5EF4-FFF2-40B4-BE49-F238E27FC236}">
              <a16:creationId xmlns:a16="http://schemas.microsoft.com/office/drawing/2014/main" id="{B4305771-A528-7290-FBD8-F9EC0890F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9" t="39737" r="6105" b="20526"/>
        <a:stretch/>
      </xdr:blipFill>
      <xdr:spPr bwMode="auto">
        <a:xfrm>
          <a:off x="0" y="12689417"/>
          <a:ext cx="1066449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25525</xdr:rowOff>
    </xdr:from>
    <xdr:to>
      <xdr:col>0</xdr:col>
      <xdr:colOff>1139774</xdr:colOff>
      <xdr:row>114</xdr:row>
      <xdr:rowOff>35747</xdr:rowOff>
    </xdr:to>
    <xdr:pic>
      <xdr:nvPicPr>
        <xdr:cNvPr id="32" name="Picture 31" descr="NIKE ZOOMX DRAGONFLY">
          <a:extLst>
            <a:ext uri="{FF2B5EF4-FFF2-40B4-BE49-F238E27FC236}">
              <a16:creationId xmlns:a16="http://schemas.microsoft.com/office/drawing/2014/main" id="{8A4CE33E-9384-C8A5-19AB-952CE1EB19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13" t="40595" r="6972" b="20698"/>
        <a:stretch/>
      </xdr:blipFill>
      <xdr:spPr bwMode="auto">
        <a:xfrm>
          <a:off x="0" y="23143260"/>
          <a:ext cx="1139774" cy="514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100854</xdr:rowOff>
    </xdr:from>
    <xdr:to>
      <xdr:col>0</xdr:col>
      <xdr:colOff>1049705</xdr:colOff>
      <xdr:row>143</xdr:row>
      <xdr:rowOff>340</xdr:rowOff>
    </xdr:to>
    <xdr:pic>
      <xdr:nvPicPr>
        <xdr:cNvPr id="35" name="Picture 34" descr="NIKE ZOOM RIVAL MULTI">
          <a:extLst>
            <a:ext uri="{FF2B5EF4-FFF2-40B4-BE49-F238E27FC236}">
              <a16:creationId xmlns:a16="http://schemas.microsoft.com/office/drawing/2014/main" id="{0A39EE57-21A7-902E-FF4F-3CCF926B37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7" t="39614" r="7787" b="21020"/>
        <a:stretch/>
      </xdr:blipFill>
      <xdr:spPr bwMode="auto">
        <a:xfrm>
          <a:off x="0" y="29549913"/>
          <a:ext cx="1049705" cy="493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200</xdr:row>
      <xdr:rowOff>63500</xdr:rowOff>
    </xdr:from>
    <xdr:to>
      <xdr:col>0</xdr:col>
      <xdr:colOff>1025138</xdr:colOff>
      <xdr:row>200</xdr:row>
      <xdr:rowOff>482475</xdr:rowOff>
    </xdr:to>
    <xdr:pic>
      <xdr:nvPicPr>
        <xdr:cNvPr id="39" name="Picture 38" descr="NIKE TRIPLE JUMP ELITE 2">
          <a:extLst>
            <a:ext uri="{FF2B5EF4-FFF2-40B4-BE49-F238E27FC236}">
              <a16:creationId xmlns:a16="http://schemas.microsoft.com/office/drawing/2014/main" id="{A4489AB4-EE79-0B20-7C6A-B194E9B27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98" t="42089" r="6983" b="21967"/>
        <a:stretch/>
      </xdr:blipFill>
      <xdr:spPr bwMode="auto">
        <a:xfrm>
          <a:off x="31750" y="40714083"/>
          <a:ext cx="993388" cy="40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78440</xdr:rowOff>
    </xdr:from>
    <xdr:to>
      <xdr:col>0</xdr:col>
      <xdr:colOff>1101986</xdr:colOff>
      <xdr:row>152</xdr:row>
      <xdr:rowOff>108010</xdr:rowOff>
    </xdr:to>
    <xdr:pic>
      <xdr:nvPicPr>
        <xdr:cNvPr id="20" name="Picture 19" descr="NIKE ZOOM RIVAL DISTANCE">
          <a:extLst>
            <a:ext uri="{FF2B5EF4-FFF2-40B4-BE49-F238E27FC236}">
              <a16:creationId xmlns:a16="http://schemas.microsoft.com/office/drawing/2014/main" id="{49E2F7C7-AAEF-D1D1-24F4-1551EACC3B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6" t="39119" r="5369" b="18494"/>
        <a:stretch/>
      </xdr:blipFill>
      <xdr:spPr bwMode="auto">
        <a:xfrm>
          <a:off x="0" y="31499734"/>
          <a:ext cx="1101986" cy="53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59</xdr:row>
      <xdr:rowOff>100854</xdr:rowOff>
    </xdr:from>
    <xdr:to>
      <xdr:col>0</xdr:col>
      <xdr:colOff>1100834</xdr:colOff>
      <xdr:row>60</xdr:row>
      <xdr:rowOff>1</xdr:rowOff>
    </xdr:to>
    <xdr:pic>
      <xdr:nvPicPr>
        <xdr:cNvPr id="27" name="Picture 26" descr="NIKE ZOOM JA FLY 4">
          <a:extLst>
            <a:ext uri="{FF2B5EF4-FFF2-40B4-BE49-F238E27FC236}">
              <a16:creationId xmlns:a16="http://schemas.microsoft.com/office/drawing/2014/main" id="{30516E2C-C183-AAD4-5C21-9712817353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t="42822" r="7578" b="21343"/>
        <a:stretch/>
      </xdr:blipFill>
      <xdr:spPr bwMode="auto">
        <a:xfrm>
          <a:off x="33618" y="9704295"/>
          <a:ext cx="1044356" cy="42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11207</xdr:colOff>
      <xdr:row>193</xdr:row>
      <xdr:rowOff>78443</xdr:rowOff>
    </xdr:from>
    <xdr:to>
      <xdr:col>0</xdr:col>
      <xdr:colOff>1063540</xdr:colOff>
      <xdr:row>196</xdr:row>
      <xdr:rowOff>72951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FC3CC9D-FD4B-CF93-3E25-BB7058B76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07" y="43265914"/>
          <a:ext cx="1050428" cy="493058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</xdr:colOff>
      <xdr:row>158</xdr:row>
      <xdr:rowOff>44822</xdr:rowOff>
    </xdr:from>
    <xdr:to>
      <xdr:col>0</xdr:col>
      <xdr:colOff>1139948</xdr:colOff>
      <xdr:row>158</xdr:row>
      <xdr:rowOff>530486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4316216-5030-4D6A-BB84-80E3CDC8A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3617" y="34951146"/>
          <a:ext cx="1077756" cy="481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123265</xdr:rowOff>
    </xdr:from>
    <xdr:to>
      <xdr:col>0</xdr:col>
      <xdr:colOff>1033433</xdr:colOff>
      <xdr:row>109</xdr:row>
      <xdr:rowOff>59841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A9B43E2-3432-4894-AB04-CB1FBB75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22098000"/>
          <a:ext cx="1033433" cy="452046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68</xdr:row>
      <xdr:rowOff>100853</xdr:rowOff>
    </xdr:from>
    <xdr:to>
      <xdr:col>0</xdr:col>
      <xdr:colOff>1042147</xdr:colOff>
      <xdr:row>69</xdr:row>
      <xdr:rowOff>68309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7F29CD-D9FC-4496-B701-883DC31F3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6029" y="14377147"/>
          <a:ext cx="986118" cy="49413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128</xdr:row>
      <xdr:rowOff>56028</xdr:rowOff>
    </xdr:from>
    <xdr:to>
      <xdr:col>0</xdr:col>
      <xdr:colOff>1086186</xdr:colOff>
      <xdr:row>131</xdr:row>
      <xdr:rowOff>22635</xdr:rowOff>
    </xdr:to>
    <xdr:pic>
      <xdr:nvPicPr>
        <xdr:cNvPr id="13" name="Picture 12" descr="NIKE ZOOM RIVAL MULTI">
          <a:extLst>
            <a:ext uri="{FF2B5EF4-FFF2-40B4-BE49-F238E27FC236}">
              <a16:creationId xmlns:a16="http://schemas.microsoft.com/office/drawing/2014/main" id="{A2148D71-DCBC-E0D7-AF5B-863CBAF676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3" t="40442" r="7632" b="21441"/>
        <a:stretch/>
      </xdr:blipFill>
      <xdr:spPr bwMode="auto">
        <a:xfrm>
          <a:off x="22412" y="26669999"/>
          <a:ext cx="1063774" cy="470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1069888</xdr:colOff>
      <xdr:row>304</xdr:row>
      <xdr:rowOff>59839</xdr:rowOff>
    </xdr:to>
    <xdr:pic>
      <xdr:nvPicPr>
        <xdr:cNvPr id="18" name="Picture 17" descr="NIKE ZOOM RIVAL SD 2">
          <a:extLst>
            <a:ext uri="{FF2B5EF4-FFF2-40B4-BE49-F238E27FC236}">
              <a16:creationId xmlns:a16="http://schemas.microsoft.com/office/drawing/2014/main" id="{DE0B29B1-C250-3640-45B1-62BCC09F12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1" t="41116" r="7403" b="21435"/>
        <a:stretch/>
      </xdr:blipFill>
      <xdr:spPr bwMode="auto">
        <a:xfrm>
          <a:off x="0" y="69498883"/>
          <a:ext cx="1069888" cy="459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56030</xdr:rowOff>
    </xdr:from>
    <xdr:to>
      <xdr:col>0</xdr:col>
      <xdr:colOff>1140116</xdr:colOff>
      <xdr:row>21</xdr:row>
      <xdr:rowOff>528806</xdr:rowOff>
    </xdr:to>
    <xdr:pic>
      <xdr:nvPicPr>
        <xdr:cNvPr id="33" name="Picture 32" descr="NIKE ZOOM SUPERFLY ELITE 2">
          <a:extLst>
            <a:ext uri="{FF2B5EF4-FFF2-40B4-BE49-F238E27FC236}">
              <a16:creationId xmlns:a16="http://schemas.microsoft.com/office/drawing/2014/main" id="{F99B925C-CDD6-8E13-6C3B-683C4BF23D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176" b="18806"/>
        <a:stretch/>
      </xdr:blipFill>
      <xdr:spPr bwMode="auto">
        <a:xfrm>
          <a:off x="0" y="6420971"/>
          <a:ext cx="1113446" cy="459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11206</xdr:colOff>
      <xdr:row>30</xdr:row>
      <xdr:rowOff>67236</xdr:rowOff>
    </xdr:from>
    <xdr:to>
      <xdr:col>0</xdr:col>
      <xdr:colOff>1090780</xdr:colOff>
      <xdr:row>31</xdr:row>
      <xdr:rowOff>139813</xdr:rowOff>
    </xdr:to>
    <xdr:pic>
      <xdr:nvPicPr>
        <xdr:cNvPr id="37" name="Picture 36" descr="Nike Zoom Superfly Elite 2 Track &amp; Field Sprinting Spikes. Nike.com">
          <a:extLst>
            <a:ext uri="{FF2B5EF4-FFF2-40B4-BE49-F238E27FC236}">
              <a16:creationId xmlns:a16="http://schemas.microsoft.com/office/drawing/2014/main" id="{EB16FE38-D678-2545-EBCF-4D66B8C030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15" b="21681"/>
        <a:stretch/>
      </xdr:blipFill>
      <xdr:spPr bwMode="auto">
        <a:xfrm flipH="1">
          <a:off x="11206" y="7216589"/>
          <a:ext cx="1079574" cy="509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</xdr:colOff>
      <xdr:row>2</xdr:row>
      <xdr:rowOff>33618</xdr:rowOff>
    </xdr:from>
    <xdr:to>
      <xdr:col>0</xdr:col>
      <xdr:colOff>1061837</xdr:colOff>
      <xdr:row>5</xdr:row>
      <xdr:rowOff>44824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EFA82C3-16BD-E9CD-751A-F8625CBC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2411" y="1042147"/>
          <a:ext cx="1039426" cy="4818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112059</xdr:rowOff>
    </xdr:from>
    <xdr:to>
      <xdr:col>0</xdr:col>
      <xdr:colOff>990312</xdr:colOff>
      <xdr:row>48</xdr:row>
      <xdr:rowOff>78441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8E532C1-E245-922E-6452-1C2F09CC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0399059"/>
          <a:ext cx="990312" cy="437029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173</xdr:row>
      <xdr:rowOff>100853</xdr:rowOff>
    </xdr:from>
    <xdr:to>
      <xdr:col>0</xdr:col>
      <xdr:colOff>1085355</xdr:colOff>
      <xdr:row>176</xdr:row>
      <xdr:rowOff>78442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B38E78F-DC5E-8801-0CD4-0FEF55959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3618" y="35926059"/>
          <a:ext cx="1051737" cy="481853"/>
        </a:xfrm>
        <a:prstGeom prst="rect">
          <a:avLst/>
        </a:prstGeom>
      </xdr:spPr>
    </xdr:pic>
    <xdr:clientData/>
  </xdr:twoCellAnchor>
  <xdr:twoCellAnchor editAs="oneCell">
    <xdr:from>
      <xdr:col>0</xdr:col>
      <xdr:colOff>33619</xdr:colOff>
      <xdr:row>217</xdr:row>
      <xdr:rowOff>123266</xdr:rowOff>
    </xdr:from>
    <xdr:to>
      <xdr:col>0</xdr:col>
      <xdr:colOff>1080307</xdr:colOff>
      <xdr:row>220</xdr:row>
      <xdr:rowOff>123265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B9C25555-385E-808C-37E1-19F8501C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3619" y="45406237"/>
          <a:ext cx="1046688" cy="504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100853</xdr:rowOff>
    </xdr:from>
    <xdr:to>
      <xdr:col>0</xdr:col>
      <xdr:colOff>1049753</xdr:colOff>
      <xdr:row>273</xdr:row>
      <xdr:rowOff>44823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306A59E-98E6-2044-40B0-2E0784BC6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55569971"/>
          <a:ext cx="1049753" cy="44823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286</xdr:row>
      <xdr:rowOff>0</xdr:rowOff>
    </xdr:from>
    <xdr:to>
      <xdr:col>0</xdr:col>
      <xdr:colOff>1034003</xdr:colOff>
      <xdr:row>288</xdr:row>
      <xdr:rowOff>33618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2DC27DD8-625B-CA1D-933F-32781BA89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" y="58707618"/>
          <a:ext cx="1034002" cy="437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52918</xdr:colOff>
      <xdr:row>67</xdr:row>
      <xdr:rowOff>23283</xdr:rowOff>
    </xdr:from>
    <xdr:to>
      <xdr:col>0</xdr:col>
      <xdr:colOff>1066186</xdr:colOff>
      <xdr:row>67</xdr:row>
      <xdr:rowOff>486584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0AA140-441D-4C93-96B6-F41E0FD28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8" y="51724983"/>
          <a:ext cx="1013268" cy="463301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</xdr:colOff>
      <xdr:row>61</xdr:row>
      <xdr:rowOff>33868</xdr:rowOff>
    </xdr:from>
    <xdr:to>
      <xdr:col>0</xdr:col>
      <xdr:colOff>1025736</xdr:colOff>
      <xdr:row>61</xdr:row>
      <xdr:rowOff>453310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8BACD3-20E5-47D2-8348-BD6D74C0F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33" y="50379208"/>
          <a:ext cx="932603" cy="419442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57</xdr:row>
      <xdr:rowOff>33867</xdr:rowOff>
    </xdr:from>
    <xdr:to>
      <xdr:col>0</xdr:col>
      <xdr:colOff>1063676</xdr:colOff>
      <xdr:row>58</xdr:row>
      <xdr:rowOff>847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7817D5-495C-4904-82B0-67CD6F192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34" y="44359407"/>
          <a:ext cx="1021342" cy="447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52916</xdr:rowOff>
    </xdr:from>
    <xdr:to>
      <xdr:col>0</xdr:col>
      <xdr:colOff>1025281</xdr:colOff>
      <xdr:row>53</xdr:row>
      <xdr:rowOff>71966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E05344-9315-4A28-BE90-D4C7D84BA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3220216"/>
          <a:ext cx="1025281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33045</xdr:colOff>
      <xdr:row>26</xdr:row>
      <xdr:rowOff>136836</xdr:rowOff>
    </xdr:from>
    <xdr:to>
      <xdr:col>0</xdr:col>
      <xdr:colOff>1063237</xdr:colOff>
      <xdr:row>26</xdr:row>
      <xdr:rowOff>605466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E9F41BC-47C6-43CA-9756-00822D41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045" y="26479176"/>
          <a:ext cx="1030192" cy="468630"/>
        </a:xfrm>
        <a:prstGeom prst="rect">
          <a:avLst/>
        </a:prstGeom>
      </xdr:spPr>
    </xdr:pic>
    <xdr:clientData/>
  </xdr:twoCellAnchor>
  <xdr:twoCellAnchor editAs="oneCell">
    <xdr:from>
      <xdr:col>0</xdr:col>
      <xdr:colOff>59891</xdr:colOff>
      <xdr:row>21</xdr:row>
      <xdr:rowOff>88898</xdr:rowOff>
    </xdr:from>
    <xdr:to>
      <xdr:col>0</xdr:col>
      <xdr:colOff>1075891</xdr:colOff>
      <xdr:row>21</xdr:row>
      <xdr:rowOff>529134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13259D-7CCE-4ADC-AFDD-CC286351C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891" y="25181558"/>
          <a:ext cx="1016000" cy="440236"/>
        </a:xfrm>
        <a:prstGeom prst="rect">
          <a:avLst/>
        </a:prstGeom>
      </xdr:spPr>
    </xdr:pic>
    <xdr:clientData/>
  </xdr:twoCellAnchor>
  <xdr:twoCellAnchor editAs="oneCell">
    <xdr:from>
      <xdr:col>0</xdr:col>
      <xdr:colOff>44200</xdr:colOff>
      <xdr:row>10</xdr:row>
      <xdr:rowOff>108324</xdr:rowOff>
    </xdr:from>
    <xdr:to>
      <xdr:col>0</xdr:col>
      <xdr:colOff>1069937</xdr:colOff>
      <xdr:row>10</xdr:row>
      <xdr:rowOff>568284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8D31628-9E6E-46C8-B479-DA5A6944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200" y="9488544"/>
          <a:ext cx="1025737" cy="45996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71</xdr:row>
      <xdr:rowOff>52916</xdr:rowOff>
    </xdr:from>
    <xdr:to>
      <xdr:col>0</xdr:col>
      <xdr:colOff>1067747</xdr:colOff>
      <xdr:row>73</xdr:row>
      <xdr:rowOff>154468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D246469-C533-43A9-92D6-D191459AB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333" y="63847556"/>
          <a:ext cx="1025414" cy="452071"/>
        </a:xfrm>
        <a:prstGeom prst="rect">
          <a:avLst/>
        </a:prstGeom>
      </xdr:spPr>
    </xdr:pic>
    <xdr:clientData/>
  </xdr:twoCellAnchor>
  <xdr:twoCellAnchor editAs="oneCell">
    <xdr:from>
      <xdr:col>0</xdr:col>
      <xdr:colOff>61635</xdr:colOff>
      <xdr:row>68</xdr:row>
      <xdr:rowOff>107451</xdr:rowOff>
    </xdr:from>
    <xdr:to>
      <xdr:col>0</xdr:col>
      <xdr:colOff>986195</xdr:colOff>
      <xdr:row>68</xdr:row>
      <xdr:rowOff>499819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0472762-52B5-4FD5-BA71-98FA9AF48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635" y="58240431"/>
          <a:ext cx="924560" cy="392368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44</xdr:row>
      <xdr:rowOff>77645</xdr:rowOff>
    </xdr:from>
    <xdr:to>
      <xdr:col>0</xdr:col>
      <xdr:colOff>1084555</xdr:colOff>
      <xdr:row>45</xdr:row>
      <xdr:rowOff>46122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93E42BA-AA7F-49E8-AAE5-3F9003D97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412" y="38299565"/>
          <a:ext cx="1062143" cy="4485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31750</xdr:rowOff>
    </xdr:from>
    <xdr:to>
      <xdr:col>0</xdr:col>
      <xdr:colOff>1063678</xdr:colOff>
      <xdr:row>1</xdr:row>
      <xdr:rowOff>490643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B5AE097-411A-4FD5-B2BF-8BA84DEA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537450"/>
          <a:ext cx="1063678" cy="458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154889</xdr:rowOff>
    </xdr:from>
    <xdr:to>
      <xdr:col>0</xdr:col>
      <xdr:colOff>1101386</xdr:colOff>
      <xdr:row>17</xdr:row>
      <xdr:rowOff>12163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14D22CF-810D-48C6-B46B-44357BF98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8397169"/>
          <a:ext cx="1101386" cy="520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112554</xdr:rowOff>
    </xdr:from>
    <xdr:to>
      <xdr:col>0</xdr:col>
      <xdr:colOff>1062461</xdr:colOff>
      <xdr:row>33</xdr:row>
      <xdr:rowOff>58965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8190718-D0DB-4C4C-9E12-B7465FC1C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0607794"/>
          <a:ext cx="1062461" cy="479811"/>
        </a:xfrm>
        <a:prstGeom prst="rect">
          <a:avLst/>
        </a:prstGeom>
      </xdr:spPr>
    </xdr:pic>
    <xdr:clientData/>
  </xdr:twoCellAnchor>
  <xdr:twoCellAnchor editAs="oneCell">
    <xdr:from>
      <xdr:col>0</xdr:col>
      <xdr:colOff>87780</xdr:colOff>
      <xdr:row>11</xdr:row>
      <xdr:rowOff>61011</xdr:rowOff>
    </xdr:from>
    <xdr:to>
      <xdr:col>0</xdr:col>
      <xdr:colOff>1073935</xdr:colOff>
      <xdr:row>12</xdr:row>
      <xdr:rowOff>1425</xdr:rowOff>
    </xdr:to>
    <xdr:pic>
      <xdr:nvPicPr>
        <xdr:cNvPr id="20" name="Picture 19" descr="NIKE ZOOM RIVAL SPRINT">
          <a:extLst>
            <a:ext uri="{FF2B5EF4-FFF2-40B4-BE49-F238E27FC236}">
              <a16:creationId xmlns:a16="http://schemas.microsoft.com/office/drawing/2014/main" id="{8C340639-2859-45B6-959C-5717F19083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7" t="37932" r="6147" b="19547"/>
        <a:stretch/>
      </xdr:blipFill>
      <xdr:spPr bwMode="auto">
        <a:xfrm>
          <a:off x="87780" y="17266971"/>
          <a:ext cx="986155" cy="49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100854</xdr:rowOff>
    </xdr:from>
    <xdr:to>
      <xdr:col>0</xdr:col>
      <xdr:colOff>1049705</xdr:colOff>
      <xdr:row>29</xdr:row>
      <xdr:rowOff>340</xdr:rowOff>
    </xdr:to>
    <xdr:pic>
      <xdr:nvPicPr>
        <xdr:cNvPr id="23" name="Picture 22" descr="NIKE ZOOM RIVAL MULTI">
          <a:extLst>
            <a:ext uri="{FF2B5EF4-FFF2-40B4-BE49-F238E27FC236}">
              <a16:creationId xmlns:a16="http://schemas.microsoft.com/office/drawing/2014/main" id="{E85D42E5-C982-4FE3-91E1-7D77096F9F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7" t="39614" r="7787" b="21020"/>
        <a:stretch/>
      </xdr:blipFill>
      <xdr:spPr bwMode="auto">
        <a:xfrm>
          <a:off x="0" y="29468334"/>
          <a:ext cx="1049705" cy="501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51</xdr:row>
      <xdr:rowOff>63500</xdr:rowOff>
    </xdr:from>
    <xdr:to>
      <xdr:col>0</xdr:col>
      <xdr:colOff>1025138</xdr:colOff>
      <xdr:row>51</xdr:row>
      <xdr:rowOff>482475</xdr:rowOff>
    </xdr:to>
    <xdr:pic>
      <xdr:nvPicPr>
        <xdr:cNvPr id="24" name="Picture 23" descr="NIKE TRIPLE JUMP ELITE 2">
          <a:extLst>
            <a:ext uri="{FF2B5EF4-FFF2-40B4-BE49-F238E27FC236}">
              <a16:creationId xmlns:a16="http://schemas.microsoft.com/office/drawing/2014/main" id="{042EE467-3256-4252-AA87-B72F8372B2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98" t="42089" r="6983" b="21967"/>
        <a:stretch/>
      </xdr:blipFill>
      <xdr:spPr bwMode="auto">
        <a:xfrm>
          <a:off x="31750" y="41043860"/>
          <a:ext cx="993388" cy="41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78440</xdr:rowOff>
    </xdr:from>
    <xdr:to>
      <xdr:col>0</xdr:col>
      <xdr:colOff>1101986</xdr:colOff>
      <xdr:row>38</xdr:row>
      <xdr:rowOff>108010</xdr:rowOff>
    </xdr:to>
    <xdr:pic>
      <xdr:nvPicPr>
        <xdr:cNvPr id="25" name="Picture 24" descr="NIKE ZOOM RIVAL DISTANCE">
          <a:extLst>
            <a:ext uri="{FF2B5EF4-FFF2-40B4-BE49-F238E27FC236}">
              <a16:creationId xmlns:a16="http://schemas.microsoft.com/office/drawing/2014/main" id="{B7397F2D-9022-4F71-A29C-FA70EDC3F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6" t="39119" r="5369" b="18494"/>
        <a:stretch/>
      </xdr:blipFill>
      <xdr:spPr bwMode="auto">
        <a:xfrm>
          <a:off x="0" y="31457600"/>
          <a:ext cx="1101986" cy="55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0"/>
  <sheetViews>
    <sheetView tabSelected="1" zoomScale="85" zoomScaleNormal="85" workbookViewId="0">
      <pane ySplit="1" topLeftCell="A2" activePane="bottomLeft" state="frozen"/>
      <selection pane="bottomLeft" activeCell="G10" sqref="G10"/>
    </sheetView>
  </sheetViews>
  <sheetFormatPr defaultRowHeight="14.4" x14ac:dyDescent="0.3"/>
  <cols>
    <col min="1" max="1" width="17.109375" customWidth="1"/>
    <col min="2" max="2" width="17.5546875" hidden="1" customWidth="1"/>
    <col min="3" max="4" width="11.44140625" hidden="1" customWidth="1"/>
    <col min="5" max="5" width="16.109375" hidden="1" customWidth="1"/>
    <col min="6" max="6" width="14.88671875" customWidth="1"/>
    <col min="7" max="7" width="34.5546875" bestFit="1" customWidth="1"/>
    <col min="8" max="8" width="26" bestFit="1" customWidth="1"/>
    <col min="9" max="9" width="9.109375" style="21"/>
    <col min="10" max="10" width="9.109375" style="33"/>
    <col min="13" max="13" width="15.5546875" style="28" customWidth="1"/>
    <col min="14" max="14" width="15.5546875" style="1" customWidth="1"/>
    <col min="15" max="15" width="13.5546875" style="28" customWidth="1"/>
    <col min="16" max="16" width="16.88671875" style="4" customWidth="1"/>
  </cols>
  <sheetData>
    <row r="1" spans="1:20" ht="67.2" customHeight="1" thickBot="1" x14ac:dyDescent="0.35">
      <c r="A1" s="25" t="s">
        <v>7</v>
      </c>
      <c r="B1" s="26"/>
      <c r="C1" s="26"/>
      <c r="D1" s="26"/>
      <c r="E1" s="26"/>
      <c r="F1" s="5" t="s">
        <v>8</v>
      </c>
      <c r="G1" s="5" t="s">
        <v>9</v>
      </c>
      <c r="H1" s="5" t="s">
        <v>10</v>
      </c>
      <c r="I1" s="19" t="s">
        <v>11</v>
      </c>
      <c r="J1" s="34" t="s">
        <v>46</v>
      </c>
      <c r="K1" s="6" t="s">
        <v>26</v>
      </c>
      <c r="L1" s="7" t="s">
        <v>12</v>
      </c>
      <c r="M1" s="42" t="s">
        <v>18</v>
      </c>
      <c r="N1" s="29" t="s">
        <v>17</v>
      </c>
      <c r="O1" s="44" t="s">
        <v>19</v>
      </c>
      <c r="P1" s="30" t="s">
        <v>20</v>
      </c>
    </row>
    <row r="2" spans="1:20" s="11" customFormat="1" ht="12.75" customHeight="1" thickBot="1" x14ac:dyDescent="0.3">
      <c r="B2" s="22"/>
      <c r="C2" s="22"/>
      <c r="D2" s="17"/>
      <c r="E2" s="17"/>
      <c r="F2" s="12" t="s">
        <v>420</v>
      </c>
      <c r="G2" s="13" t="s">
        <v>56</v>
      </c>
      <c r="H2" s="8" t="s">
        <v>6</v>
      </c>
      <c r="I2" s="20">
        <v>5.5</v>
      </c>
      <c r="J2" s="31">
        <v>38</v>
      </c>
      <c r="K2" s="16">
        <v>1</v>
      </c>
      <c r="L2" s="13">
        <v>299.99</v>
      </c>
      <c r="M2" s="14">
        <f t="shared" ref="M2:M65" si="0">L2*0.7</f>
        <v>209.99299999999999</v>
      </c>
      <c r="N2" s="59">
        <v>0.3</v>
      </c>
      <c r="O2" s="14">
        <f t="shared" ref="O2:O65" si="1">L2*0.8</f>
        <v>239.99200000000002</v>
      </c>
      <c r="P2" s="62">
        <v>0.2</v>
      </c>
      <c r="R2" s="2" t="s">
        <v>13</v>
      </c>
      <c r="S2" s="2" t="s">
        <v>14</v>
      </c>
      <c r="T2" s="2" t="s">
        <v>15</v>
      </c>
    </row>
    <row r="3" spans="1:20" s="11" customFormat="1" ht="12.75" customHeight="1" thickBot="1" x14ac:dyDescent="0.3">
      <c r="B3" s="22"/>
      <c r="C3" s="22"/>
      <c r="D3" s="17"/>
      <c r="E3" s="17"/>
      <c r="F3" s="12" t="s">
        <v>420</v>
      </c>
      <c r="G3" s="13" t="s">
        <v>56</v>
      </c>
      <c r="H3" s="8" t="s">
        <v>6</v>
      </c>
      <c r="I3" s="20">
        <v>6</v>
      </c>
      <c r="J3" s="31">
        <v>38.5</v>
      </c>
      <c r="K3" s="16">
        <v>1</v>
      </c>
      <c r="L3" s="13">
        <v>299.99</v>
      </c>
      <c r="M3" s="14">
        <f t="shared" si="0"/>
        <v>209.99299999999999</v>
      </c>
      <c r="N3" s="57"/>
      <c r="O3" s="14">
        <f t="shared" si="1"/>
        <v>239.99200000000002</v>
      </c>
      <c r="P3" s="60"/>
      <c r="R3" s="2">
        <v>1</v>
      </c>
      <c r="S3" s="3">
        <v>32</v>
      </c>
      <c r="T3" s="3">
        <v>20</v>
      </c>
    </row>
    <row r="4" spans="1:20" s="11" customFormat="1" ht="12.75" customHeight="1" thickBot="1" x14ac:dyDescent="0.3">
      <c r="B4" s="22"/>
      <c r="C4" s="22"/>
      <c r="D4" s="17"/>
      <c r="E4" s="17"/>
      <c r="F4" s="12" t="s">
        <v>420</v>
      </c>
      <c r="G4" s="13" t="s">
        <v>56</v>
      </c>
      <c r="H4" s="8" t="s">
        <v>6</v>
      </c>
      <c r="I4" s="20">
        <v>6.5</v>
      </c>
      <c r="J4" s="31">
        <v>39</v>
      </c>
      <c r="K4" s="16">
        <v>2</v>
      </c>
      <c r="L4" s="13">
        <v>299.99</v>
      </c>
      <c r="M4" s="14">
        <f t="shared" si="0"/>
        <v>209.99299999999999</v>
      </c>
      <c r="N4" s="57"/>
      <c r="O4" s="14">
        <f t="shared" si="1"/>
        <v>239.99200000000002</v>
      </c>
      <c r="P4" s="60"/>
      <c r="R4" s="2">
        <v>1.5</v>
      </c>
      <c r="S4" s="3">
        <v>33</v>
      </c>
      <c r="T4" s="3">
        <v>20.5</v>
      </c>
    </row>
    <row r="5" spans="1:20" s="11" customFormat="1" ht="12.75" customHeight="1" thickBot="1" x14ac:dyDescent="0.3">
      <c r="B5" s="22"/>
      <c r="C5" s="22"/>
      <c r="D5" s="17"/>
      <c r="E5" s="17"/>
      <c r="F5" s="12" t="s">
        <v>420</v>
      </c>
      <c r="G5" s="13" t="s">
        <v>56</v>
      </c>
      <c r="H5" s="8" t="s">
        <v>6</v>
      </c>
      <c r="I5" s="20">
        <v>7</v>
      </c>
      <c r="J5" s="31">
        <v>40</v>
      </c>
      <c r="K5" s="16">
        <v>2</v>
      </c>
      <c r="L5" s="13">
        <v>299.99</v>
      </c>
      <c r="M5" s="14">
        <f t="shared" si="0"/>
        <v>209.99299999999999</v>
      </c>
      <c r="N5" s="57"/>
      <c r="O5" s="14">
        <f t="shared" si="1"/>
        <v>239.99200000000002</v>
      </c>
      <c r="P5" s="60"/>
      <c r="R5" s="2">
        <v>2</v>
      </c>
      <c r="S5" s="3">
        <v>33.5</v>
      </c>
      <c r="T5" s="3">
        <v>21</v>
      </c>
    </row>
    <row r="6" spans="1:20" s="11" customFormat="1" ht="12.75" customHeight="1" thickBot="1" x14ac:dyDescent="0.3">
      <c r="B6" s="22"/>
      <c r="C6" s="22"/>
      <c r="D6" s="17"/>
      <c r="E6" s="17"/>
      <c r="F6" s="12" t="s">
        <v>420</v>
      </c>
      <c r="G6" s="13" t="s">
        <v>56</v>
      </c>
      <c r="H6" s="8" t="s">
        <v>6</v>
      </c>
      <c r="I6" s="20">
        <v>8</v>
      </c>
      <c r="J6" s="31">
        <v>41</v>
      </c>
      <c r="K6" s="16">
        <v>2</v>
      </c>
      <c r="L6" s="13">
        <v>299.99</v>
      </c>
      <c r="M6" s="14">
        <f t="shared" si="0"/>
        <v>209.99299999999999</v>
      </c>
      <c r="N6" s="57"/>
      <c r="O6" s="14">
        <f t="shared" si="1"/>
        <v>239.99200000000002</v>
      </c>
      <c r="P6" s="60"/>
      <c r="R6" s="2">
        <v>2.5</v>
      </c>
      <c r="S6" s="3">
        <v>34</v>
      </c>
      <c r="T6" s="3">
        <v>21.5</v>
      </c>
    </row>
    <row r="7" spans="1:20" s="11" customFormat="1" ht="12.75" customHeight="1" thickBot="1" x14ac:dyDescent="0.3">
      <c r="B7" s="22"/>
      <c r="C7" s="22"/>
      <c r="D7" s="17"/>
      <c r="E7" s="17"/>
      <c r="F7" s="12" t="s">
        <v>420</v>
      </c>
      <c r="G7" s="13" t="s">
        <v>56</v>
      </c>
      <c r="H7" s="8" t="s">
        <v>6</v>
      </c>
      <c r="I7" s="20">
        <v>8.5</v>
      </c>
      <c r="J7" s="31">
        <v>42</v>
      </c>
      <c r="K7" s="16">
        <v>2</v>
      </c>
      <c r="L7" s="13">
        <v>299.99</v>
      </c>
      <c r="M7" s="14">
        <f t="shared" si="0"/>
        <v>209.99299999999999</v>
      </c>
      <c r="N7" s="57"/>
      <c r="O7" s="14">
        <f t="shared" si="1"/>
        <v>239.99200000000002</v>
      </c>
      <c r="P7" s="60"/>
      <c r="R7" s="2">
        <v>3</v>
      </c>
      <c r="S7" s="3">
        <v>35</v>
      </c>
      <c r="T7" s="3">
        <v>22</v>
      </c>
    </row>
    <row r="8" spans="1:20" s="11" customFormat="1" ht="12.75" customHeight="1" thickBot="1" x14ac:dyDescent="0.3">
      <c r="B8" s="22"/>
      <c r="C8" s="22"/>
      <c r="D8" s="17"/>
      <c r="E8" s="17"/>
      <c r="F8" s="12" t="s">
        <v>420</v>
      </c>
      <c r="G8" s="13" t="s">
        <v>56</v>
      </c>
      <c r="H8" s="8" t="s">
        <v>6</v>
      </c>
      <c r="I8" s="20">
        <v>9</v>
      </c>
      <c r="J8" s="31">
        <v>42.5</v>
      </c>
      <c r="K8" s="16">
        <v>1</v>
      </c>
      <c r="L8" s="13">
        <v>299.99</v>
      </c>
      <c r="M8" s="14">
        <f t="shared" si="0"/>
        <v>209.99299999999999</v>
      </c>
      <c r="N8" s="57"/>
      <c r="O8" s="14">
        <f t="shared" si="1"/>
        <v>239.99200000000002</v>
      </c>
      <c r="P8" s="60"/>
      <c r="R8" s="2">
        <v>3.5</v>
      </c>
      <c r="S8" s="3">
        <v>35.5</v>
      </c>
      <c r="T8" s="3">
        <v>22.5</v>
      </c>
    </row>
    <row r="9" spans="1:20" s="11" customFormat="1" ht="12.75" customHeight="1" thickBot="1" x14ac:dyDescent="0.3">
      <c r="B9" s="22"/>
      <c r="C9" s="22"/>
      <c r="D9" s="17"/>
      <c r="E9" s="17"/>
      <c r="F9" s="12" t="s">
        <v>420</v>
      </c>
      <c r="G9" s="13" t="s">
        <v>56</v>
      </c>
      <c r="H9" s="8" t="s">
        <v>6</v>
      </c>
      <c r="I9" s="20">
        <v>9.5</v>
      </c>
      <c r="J9" s="31">
        <v>43</v>
      </c>
      <c r="K9" s="16">
        <v>3</v>
      </c>
      <c r="L9" s="13">
        <v>299.99</v>
      </c>
      <c r="M9" s="14">
        <f t="shared" si="0"/>
        <v>209.99299999999999</v>
      </c>
      <c r="N9" s="57"/>
      <c r="O9" s="14">
        <f t="shared" si="1"/>
        <v>239.99200000000002</v>
      </c>
      <c r="P9" s="60"/>
      <c r="R9" s="2">
        <v>4</v>
      </c>
      <c r="S9" s="3">
        <v>36</v>
      </c>
      <c r="T9" s="3">
        <v>23</v>
      </c>
    </row>
    <row r="10" spans="1:20" s="11" customFormat="1" ht="12.75" customHeight="1" thickBot="1" x14ac:dyDescent="0.3">
      <c r="B10" s="22"/>
      <c r="C10" s="22"/>
      <c r="D10" s="17"/>
      <c r="E10" s="17"/>
      <c r="F10" s="12" t="s">
        <v>420</v>
      </c>
      <c r="G10" s="13" t="s">
        <v>56</v>
      </c>
      <c r="H10" s="8" t="s">
        <v>6</v>
      </c>
      <c r="I10" s="20">
        <v>10</v>
      </c>
      <c r="J10" s="31">
        <v>44</v>
      </c>
      <c r="K10" s="16">
        <v>3</v>
      </c>
      <c r="L10" s="13">
        <v>299.99</v>
      </c>
      <c r="M10" s="14">
        <f t="shared" si="0"/>
        <v>209.99299999999999</v>
      </c>
      <c r="N10" s="57"/>
      <c r="O10" s="14">
        <f t="shared" si="1"/>
        <v>239.99200000000002</v>
      </c>
      <c r="P10" s="60"/>
      <c r="R10" s="2">
        <v>4.5</v>
      </c>
      <c r="S10" s="3">
        <v>36.5</v>
      </c>
      <c r="T10" s="3">
        <v>23.5</v>
      </c>
    </row>
    <row r="11" spans="1:20" s="11" customFormat="1" ht="12.75" customHeight="1" thickBot="1" x14ac:dyDescent="0.3">
      <c r="B11" s="22"/>
      <c r="C11" s="22"/>
      <c r="D11" s="17"/>
      <c r="E11" s="17"/>
      <c r="F11" s="12" t="s">
        <v>420</v>
      </c>
      <c r="G11" s="13" t="s">
        <v>56</v>
      </c>
      <c r="H11" s="8" t="s">
        <v>6</v>
      </c>
      <c r="I11" s="20">
        <v>10.5</v>
      </c>
      <c r="J11" s="31">
        <v>44.5</v>
      </c>
      <c r="K11" s="16">
        <v>3</v>
      </c>
      <c r="L11" s="13">
        <v>299.99</v>
      </c>
      <c r="M11" s="14">
        <f t="shared" si="0"/>
        <v>209.99299999999999</v>
      </c>
      <c r="N11" s="57"/>
      <c r="O11" s="14">
        <f t="shared" si="1"/>
        <v>239.99200000000002</v>
      </c>
      <c r="P11" s="60"/>
      <c r="R11" s="2">
        <v>5</v>
      </c>
      <c r="S11" s="3">
        <v>37.5</v>
      </c>
      <c r="T11" s="3">
        <v>23.5</v>
      </c>
    </row>
    <row r="12" spans="1:20" s="11" customFormat="1" ht="12.75" customHeight="1" thickBot="1" x14ac:dyDescent="0.3">
      <c r="B12" s="22"/>
      <c r="C12" s="22"/>
      <c r="D12" s="17"/>
      <c r="E12" s="17"/>
      <c r="F12" s="12" t="s">
        <v>420</v>
      </c>
      <c r="G12" s="13" t="s">
        <v>56</v>
      </c>
      <c r="H12" s="8" t="s">
        <v>6</v>
      </c>
      <c r="I12" s="20">
        <v>11</v>
      </c>
      <c r="J12" s="31">
        <v>45</v>
      </c>
      <c r="K12" s="16">
        <v>3</v>
      </c>
      <c r="L12" s="13">
        <v>299.99</v>
      </c>
      <c r="M12" s="14">
        <f t="shared" si="0"/>
        <v>209.99299999999999</v>
      </c>
      <c r="N12" s="57"/>
      <c r="O12" s="14">
        <f t="shared" si="1"/>
        <v>239.99200000000002</v>
      </c>
      <c r="P12" s="60"/>
      <c r="R12" s="2">
        <v>5.5</v>
      </c>
      <c r="S12" s="3">
        <v>38</v>
      </c>
      <c r="T12" s="3">
        <v>24</v>
      </c>
    </row>
    <row r="13" spans="1:20" s="11" customFormat="1" ht="12.75" customHeight="1" thickBot="1" x14ac:dyDescent="0.3">
      <c r="A13" s="15"/>
      <c r="B13" s="37"/>
      <c r="C13" s="37"/>
      <c r="D13" s="38"/>
      <c r="E13" s="38"/>
      <c r="F13" s="72" t="s">
        <v>420</v>
      </c>
      <c r="G13" s="73" t="s">
        <v>56</v>
      </c>
      <c r="H13" s="80" t="s">
        <v>6</v>
      </c>
      <c r="I13" s="81">
        <v>11.5</v>
      </c>
      <c r="J13" s="82">
        <v>45.5</v>
      </c>
      <c r="K13" s="83">
        <v>3</v>
      </c>
      <c r="L13" s="73">
        <v>299.99</v>
      </c>
      <c r="M13" s="79">
        <f t="shared" si="0"/>
        <v>209.99299999999999</v>
      </c>
      <c r="N13" s="58"/>
      <c r="O13" s="79">
        <f t="shared" si="1"/>
        <v>239.99200000000002</v>
      </c>
      <c r="P13" s="61"/>
      <c r="R13" s="2">
        <v>6</v>
      </c>
      <c r="S13" s="3">
        <v>38.5</v>
      </c>
      <c r="T13" s="3">
        <v>24</v>
      </c>
    </row>
    <row r="14" spans="1:20" s="11" customFormat="1" ht="43.95" customHeight="1" thickBot="1" x14ac:dyDescent="0.35">
      <c r="A14"/>
      <c r="B14" s="9" t="s">
        <v>78</v>
      </c>
      <c r="C14" s="9" t="str">
        <f t="shared" ref="C14:C73" si="2">MID(F14,8,11)</f>
        <v>001</v>
      </c>
      <c r="D14" s="69" t="s">
        <v>104</v>
      </c>
      <c r="E14" s="69" t="s">
        <v>179</v>
      </c>
      <c r="F14" s="70" t="s">
        <v>58</v>
      </c>
      <c r="G14" s="71" t="s">
        <v>57</v>
      </c>
      <c r="H14" s="75" t="s">
        <v>6</v>
      </c>
      <c r="I14" s="76">
        <v>6</v>
      </c>
      <c r="J14" s="77">
        <v>38.5</v>
      </c>
      <c r="K14" s="78">
        <v>2</v>
      </c>
      <c r="L14" s="71">
        <v>299.99</v>
      </c>
      <c r="M14" s="74">
        <f>L14*0.6</f>
        <v>179.994</v>
      </c>
      <c r="N14" s="50">
        <v>0.4</v>
      </c>
      <c r="O14" s="74">
        <v>200</v>
      </c>
      <c r="P14" s="54" t="s">
        <v>426</v>
      </c>
      <c r="R14" s="2">
        <v>6.5</v>
      </c>
      <c r="S14" s="3">
        <v>39</v>
      </c>
      <c r="T14" s="3">
        <v>24.5</v>
      </c>
    </row>
    <row r="15" spans="1:20" s="11" customFormat="1" ht="12.75" customHeight="1" thickBot="1" x14ac:dyDescent="0.3">
      <c r="B15" s="22" t="s">
        <v>78</v>
      </c>
      <c r="C15" s="22" t="str">
        <f t="shared" si="2"/>
        <v>001</v>
      </c>
      <c r="D15" s="17" t="s">
        <v>105</v>
      </c>
      <c r="E15" s="17" t="s">
        <v>276</v>
      </c>
      <c r="F15" s="12" t="s">
        <v>58</v>
      </c>
      <c r="G15" s="13" t="s">
        <v>57</v>
      </c>
      <c r="H15" s="8" t="s">
        <v>6</v>
      </c>
      <c r="I15" s="20">
        <v>6.5</v>
      </c>
      <c r="J15" s="31">
        <v>39</v>
      </c>
      <c r="K15" s="16">
        <v>5</v>
      </c>
      <c r="L15" s="13">
        <v>299.99</v>
      </c>
      <c r="M15" s="14">
        <f>L15*0.6</f>
        <v>179.994</v>
      </c>
      <c r="N15" s="50"/>
      <c r="O15" s="14">
        <v>200</v>
      </c>
      <c r="P15" s="55"/>
      <c r="R15" s="2">
        <v>7</v>
      </c>
      <c r="S15" s="3">
        <v>40</v>
      </c>
      <c r="T15" s="3">
        <v>25</v>
      </c>
    </row>
    <row r="16" spans="1:20" s="11" customFormat="1" ht="12.75" customHeight="1" thickBot="1" x14ac:dyDescent="0.3">
      <c r="B16" s="22" t="s">
        <v>78</v>
      </c>
      <c r="C16" s="22" t="str">
        <f t="shared" si="2"/>
        <v>001</v>
      </c>
      <c r="D16" s="17" t="s">
        <v>106</v>
      </c>
      <c r="E16" s="17" t="s">
        <v>180</v>
      </c>
      <c r="F16" s="12" t="s">
        <v>58</v>
      </c>
      <c r="G16" s="13" t="s">
        <v>57</v>
      </c>
      <c r="H16" s="8" t="s">
        <v>6</v>
      </c>
      <c r="I16" s="20">
        <v>8</v>
      </c>
      <c r="J16" s="31">
        <v>41</v>
      </c>
      <c r="K16" s="16">
        <v>1</v>
      </c>
      <c r="L16" s="13">
        <v>299.99</v>
      </c>
      <c r="M16" s="14">
        <f>L16*0.6</f>
        <v>179.994</v>
      </c>
      <c r="N16" s="50"/>
      <c r="O16" s="14">
        <v>200</v>
      </c>
      <c r="P16" s="55"/>
      <c r="R16" s="2">
        <v>7.5</v>
      </c>
      <c r="S16" s="3">
        <v>40.5</v>
      </c>
      <c r="T16" s="3">
        <v>25.5</v>
      </c>
    </row>
    <row r="17" spans="1:20" s="11" customFormat="1" ht="12.75" customHeight="1" thickBot="1" x14ac:dyDescent="0.3">
      <c r="B17" s="22" t="s">
        <v>78</v>
      </c>
      <c r="C17" s="22" t="str">
        <f t="shared" si="2"/>
        <v>001</v>
      </c>
      <c r="D17" s="17" t="s">
        <v>108</v>
      </c>
      <c r="E17" s="17" t="s">
        <v>277</v>
      </c>
      <c r="F17" s="12" t="s">
        <v>58</v>
      </c>
      <c r="G17" s="13" t="s">
        <v>57</v>
      </c>
      <c r="H17" s="8" t="s">
        <v>6</v>
      </c>
      <c r="I17" s="20">
        <v>8.5</v>
      </c>
      <c r="J17" s="31">
        <v>42</v>
      </c>
      <c r="K17" s="16">
        <v>2</v>
      </c>
      <c r="L17" s="13">
        <v>299.99</v>
      </c>
      <c r="M17" s="14">
        <f>L17*0.6</f>
        <v>179.994</v>
      </c>
      <c r="N17" s="50"/>
      <c r="O17" s="14">
        <v>200</v>
      </c>
      <c r="P17" s="55"/>
      <c r="R17" s="2">
        <v>8</v>
      </c>
      <c r="S17" s="3">
        <v>41</v>
      </c>
      <c r="T17" s="3">
        <v>26</v>
      </c>
    </row>
    <row r="18" spans="1:20" s="11" customFormat="1" ht="12.75" customHeight="1" thickBot="1" x14ac:dyDescent="0.3">
      <c r="B18" s="22" t="s">
        <v>78</v>
      </c>
      <c r="C18" s="22" t="str">
        <f t="shared" si="2"/>
        <v>001</v>
      </c>
      <c r="D18" s="17" t="s">
        <v>111</v>
      </c>
      <c r="E18" s="17" t="s">
        <v>181</v>
      </c>
      <c r="F18" s="12" t="s">
        <v>58</v>
      </c>
      <c r="G18" s="13" t="s">
        <v>57</v>
      </c>
      <c r="H18" s="8" t="s">
        <v>6</v>
      </c>
      <c r="I18" s="20">
        <v>10</v>
      </c>
      <c r="J18" s="31">
        <v>44</v>
      </c>
      <c r="K18" s="16">
        <v>2</v>
      </c>
      <c r="L18" s="13">
        <v>299.99</v>
      </c>
      <c r="M18" s="14">
        <f>L18*0.6</f>
        <v>179.994</v>
      </c>
      <c r="N18" s="50"/>
      <c r="O18" s="14">
        <v>200</v>
      </c>
      <c r="P18" s="55"/>
      <c r="R18" s="2">
        <v>8.5</v>
      </c>
      <c r="S18" s="3">
        <v>42</v>
      </c>
      <c r="T18" s="3">
        <v>26.5</v>
      </c>
    </row>
    <row r="19" spans="1:20" s="11" customFormat="1" ht="12.75" customHeight="1" thickBot="1" x14ac:dyDescent="0.3">
      <c r="B19" s="22" t="s">
        <v>78</v>
      </c>
      <c r="C19" s="22" t="str">
        <f t="shared" si="2"/>
        <v>001</v>
      </c>
      <c r="D19" s="17" t="s">
        <v>112</v>
      </c>
      <c r="E19" s="17" t="s">
        <v>278</v>
      </c>
      <c r="F19" s="12" t="s">
        <v>58</v>
      </c>
      <c r="G19" s="13" t="s">
        <v>57</v>
      </c>
      <c r="H19" s="8" t="s">
        <v>6</v>
      </c>
      <c r="I19" s="20">
        <v>10.5</v>
      </c>
      <c r="J19" s="31">
        <v>44.5</v>
      </c>
      <c r="K19" s="16">
        <v>1</v>
      </c>
      <c r="L19" s="13">
        <v>299.99</v>
      </c>
      <c r="M19" s="14">
        <f>L19*0.6</f>
        <v>179.994</v>
      </c>
      <c r="N19" s="50"/>
      <c r="O19" s="14">
        <v>200</v>
      </c>
      <c r="P19" s="55"/>
      <c r="R19" s="2">
        <v>9</v>
      </c>
      <c r="S19" s="3">
        <v>42.5</v>
      </c>
      <c r="T19" s="3">
        <v>27</v>
      </c>
    </row>
    <row r="20" spans="1:20" s="11" customFormat="1" ht="12.75" customHeight="1" thickBot="1" x14ac:dyDescent="0.3">
      <c r="B20" s="22" t="s">
        <v>78</v>
      </c>
      <c r="C20" s="22" t="str">
        <f t="shared" si="2"/>
        <v>001</v>
      </c>
      <c r="D20" s="17" t="s">
        <v>114</v>
      </c>
      <c r="E20" s="17" t="s">
        <v>279</v>
      </c>
      <c r="F20" s="12" t="s">
        <v>58</v>
      </c>
      <c r="G20" s="13" t="s">
        <v>57</v>
      </c>
      <c r="H20" s="8" t="s">
        <v>6</v>
      </c>
      <c r="I20" s="20">
        <v>11.5</v>
      </c>
      <c r="J20" s="31">
        <v>45.5</v>
      </c>
      <c r="K20" s="16">
        <v>2</v>
      </c>
      <c r="L20" s="13">
        <v>299.99</v>
      </c>
      <c r="M20" s="14">
        <f>L20*0.6</f>
        <v>179.994</v>
      </c>
      <c r="N20" s="50"/>
      <c r="O20" s="14">
        <v>200</v>
      </c>
      <c r="P20" s="55"/>
      <c r="R20" s="2">
        <v>9.5</v>
      </c>
      <c r="S20" s="3">
        <v>43</v>
      </c>
      <c r="T20" s="3">
        <v>27.5</v>
      </c>
    </row>
    <row r="21" spans="1:20" s="11" customFormat="1" ht="12.75" customHeight="1" thickBot="1" x14ac:dyDescent="0.3">
      <c r="A21" s="15"/>
      <c r="B21" s="37" t="s">
        <v>78</v>
      </c>
      <c r="C21" s="37" t="str">
        <f t="shared" si="2"/>
        <v>001</v>
      </c>
      <c r="D21" s="38" t="s">
        <v>115</v>
      </c>
      <c r="E21" s="38" t="s">
        <v>182</v>
      </c>
      <c r="F21" s="72" t="s">
        <v>58</v>
      </c>
      <c r="G21" s="73" t="s">
        <v>57</v>
      </c>
      <c r="H21" s="80" t="s">
        <v>6</v>
      </c>
      <c r="I21" s="81">
        <v>12</v>
      </c>
      <c r="J21" s="82">
        <v>46</v>
      </c>
      <c r="K21" s="83">
        <v>2</v>
      </c>
      <c r="L21" s="73">
        <v>299.99</v>
      </c>
      <c r="M21" s="79">
        <f>L21*0.6</f>
        <v>179.994</v>
      </c>
      <c r="N21" s="51"/>
      <c r="O21" s="79">
        <v>200</v>
      </c>
      <c r="P21" s="56"/>
      <c r="R21" s="2">
        <v>10</v>
      </c>
      <c r="S21" s="3">
        <v>44</v>
      </c>
      <c r="T21" s="3">
        <v>28</v>
      </c>
    </row>
    <row r="22" spans="1:20" s="11" customFormat="1" ht="43.95" customHeight="1" x14ac:dyDescent="0.3">
      <c r="A22"/>
      <c r="B22" s="9" t="s">
        <v>79</v>
      </c>
      <c r="C22" s="9" t="str">
        <f>MID(F22,8,11)</f>
        <v>400</v>
      </c>
      <c r="D22" s="11" t="s">
        <v>116</v>
      </c>
      <c r="E22" s="11" t="s">
        <v>280</v>
      </c>
      <c r="F22" s="70" t="s">
        <v>77</v>
      </c>
      <c r="G22" s="71" t="s">
        <v>21</v>
      </c>
      <c r="H22" s="75" t="s">
        <v>6</v>
      </c>
      <c r="I22" s="76">
        <v>6</v>
      </c>
      <c r="J22" s="77">
        <v>38.5</v>
      </c>
      <c r="K22" s="78">
        <v>1</v>
      </c>
      <c r="L22" s="71">
        <v>219.99</v>
      </c>
      <c r="M22" s="74">
        <f>L22*0.6</f>
        <v>131.994</v>
      </c>
      <c r="N22" s="50">
        <v>0.4</v>
      </c>
      <c r="O22" s="74">
        <f>L22*0.7</f>
        <v>153.99299999999999</v>
      </c>
      <c r="P22" s="54">
        <v>0.3</v>
      </c>
      <c r="R22" s="2">
        <v>10.5</v>
      </c>
      <c r="S22" s="3">
        <v>44.5</v>
      </c>
      <c r="T22" s="3">
        <v>28.5</v>
      </c>
    </row>
    <row r="23" spans="1:20" s="11" customFormat="1" x14ac:dyDescent="0.3">
      <c r="A23"/>
      <c r="B23" s="9"/>
      <c r="C23" s="9"/>
      <c r="F23" s="12" t="s">
        <v>77</v>
      </c>
      <c r="G23" s="13" t="s">
        <v>21</v>
      </c>
      <c r="H23" s="8" t="s">
        <v>6</v>
      </c>
      <c r="I23" s="20">
        <v>6.5</v>
      </c>
      <c r="J23" s="31">
        <v>39</v>
      </c>
      <c r="K23" s="10">
        <v>1</v>
      </c>
      <c r="L23" s="13">
        <v>219.99</v>
      </c>
      <c r="M23" s="14">
        <f t="shared" ref="M23:M30" si="3">L23*0.6</f>
        <v>131.994</v>
      </c>
      <c r="N23" s="50"/>
      <c r="O23" s="14">
        <f t="shared" ref="O23:O30" si="4">L23*0.7</f>
        <v>153.99299999999999</v>
      </c>
      <c r="P23" s="55"/>
      <c r="R23" s="2">
        <v>11</v>
      </c>
      <c r="S23" s="3">
        <v>45</v>
      </c>
      <c r="T23" s="3">
        <v>29</v>
      </c>
    </row>
    <row r="24" spans="1:20" s="11" customFormat="1" ht="15" thickBot="1" x14ac:dyDescent="0.35">
      <c r="A24"/>
      <c r="B24" s="9"/>
      <c r="C24" s="9"/>
      <c r="F24" s="12" t="s">
        <v>77</v>
      </c>
      <c r="G24" s="13" t="s">
        <v>21</v>
      </c>
      <c r="H24" s="8" t="s">
        <v>6</v>
      </c>
      <c r="I24" s="20">
        <v>8.5</v>
      </c>
      <c r="J24" s="31">
        <v>42</v>
      </c>
      <c r="K24" s="10">
        <v>2</v>
      </c>
      <c r="L24" s="13">
        <v>219.99</v>
      </c>
      <c r="M24" s="14">
        <f t="shared" si="3"/>
        <v>131.994</v>
      </c>
      <c r="N24" s="50"/>
      <c r="O24" s="14">
        <f t="shared" si="4"/>
        <v>153.99299999999999</v>
      </c>
      <c r="P24" s="55"/>
      <c r="R24" s="2">
        <v>11.5</v>
      </c>
      <c r="S24" s="3">
        <v>45.5</v>
      </c>
      <c r="T24" s="3">
        <v>29.5</v>
      </c>
    </row>
    <row r="25" spans="1:20" s="11" customFormat="1" ht="13.8" thickBot="1" x14ac:dyDescent="0.3">
      <c r="B25" s="22" t="s">
        <v>79</v>
      </c>
      <c r="C25" s="22" t="str">
        <f>MID(F25,8,11)</f>
        <v>400</v>
      </c>
      <c r="D25" s="17" t="s">
        <v>117</v>
      </c>
      <c r="E25" s="17" t="s">
        <v>183</v>
      </c>
      <c r="F25" s="12" t="s">
        <v>77</v>
      </c>
      <c r="G25" s="13" t="s">
        <v>21</v>
      </c>
      <c r="H25" s="8" t="s">
        <v>6</v>
      </c>
      <c r="I25" s="20">
        <v>9</v>
      </c>
      <c r="J25" s="31">
        <v>42.5</v>
      </c>
      <c r="K25" s="16">
        <v>3</v>
      </c>
      <c r="L25" s="13">
        <v>219.99</v>
      </c>
      <c r="M25" s="14">
        <f t="shared" si="3"/>
        <v>131.994</v>
      </c>
      <c r="N25" s="50"/>
      <c r="O25" s="14">
        <f t="shared" si="4"/>
        <v>153.99299999999999</v>
      </c>
      <c r="P25" s="55"/>
      <c r="R25" s="2">
        <v>12</v>
      </c>
      <c r="S25" s="3">
        <v>46</v>
      </c>
      <c r="T25" s="3">
        <v>30</v>
      </c>
    </row>
    <row r="26" spans="1:20" s="11" customFormat="1" ht="13.8" thickBot="1" x14ac:dyDescent="0.3">
      <c r="B26" s="22" t="s">
        <v>79</v>
      </c>
      <c r="C26" s="22" t="str">
        <f>MID(F26,8,11)</f>
        <v>400</v>
      </c>
      <c r="D26" s="17" t="s">
        <v>119</v>
      </c>
      <c r="E26" s="17" t="s">
        <v>184</v>
      </c>
      <c r="F26" s="12" t="s">
        <v>77</v>
      </c>
      <c r="G26" s="13" t="s">
        <v>21</v>
      </c>
      <c r="H26" s="8" t="s">
        <v>6</v>
      </c>
      <c r="I26" s="20">
        <v>10</v>
      </c>
      <c r="J26" s="31">
        <v>44</v>
      </c>
      <c r="K26" s="16">
        <v>2</v>
      </c>
      <c r="L26" s="13">
        <v>219.99</v>
      </c>
      <c r="M26" s="14">
        <f t="shared" si="3"/>
        <v>131.994</v>
      </c>
      <c r="N26" s="50"/>
      <c r="O26" s="14">
        <f t="shared" si="4"/>
        <v>153.99299999999999</v>
      </c>
      <c r="P26" s="55"/>
      <c r="R26" s="2">
        <v>12.5</v>
      </c>
      <c r="S26" s="3">
        <v>47</v>
      </c>
      <c r="T26" s="3">
        <v>30.5</v>
      </c>
    </row>
    <row r="27" spans="1:20" s="11" customFormat="1" ht="13.8" thickBot="1" x14ac:dyDescent="0.3">
      <c r="B27" s="22" t="s">
        <v>79</v>
      </c>
      <c r="C27" s="22" t="str">
        <f>MID(F27,8,11)</f>
        <v>400</v>
      </c>
      <c r="D27" s="17" t="s">
        <v>120</v>
      </c>
      <c r="E27" s="17" t="s">
        <v>281</v>
      </c>
      <c r="F27" s="12" t="s">
        <v>77</v>
      </c>
      <c r="G27" s="13" t="s">
        <v>21</v>
      </c>
      <c r="H27" s="8" t="s">
        <v>6</v>
      </c>
      <c r="I27" s="20">
        <v>10.5</v>
      </c>
      <c r="J27" s="31">
        <v>44.5</v>
      </c>
      <c r="K27" s="16">
        <v>3</v>
      </c>
      <c r="L27" s="13">
        <v>219.99</v>
      </c>
      <c r="M27" s="14">
        <f t="shared" si="3"/>
        <v>131.994</v>
      </c>
      <c r="N27" s="50"/>
      <c r="O27" s="14">
        <f t="shared" si="4"/>
        <v>153.99299999999999</v>
      </c>
      <c r="P27" s="55"/>
      <c r="R27" s="2">
        <v>13</v>
      </c>
      <c r="S27" s="3">
        <v>47.5</v>
      </c>
      <c r="T27" s="3">
        <v>31</v>
      </c>
    </row>
    <row r="28" spans="1:20" s="11" customFormat="1" ht="13.8" thickBot="1" x14ac:dyDescent="0.3">
      <c r="B28" s="22" t="s">
        <v>79</v>
      </c>
      <c r="C28" s="22" t="str">
        <f>MID(F28,8,11)</f>
        <v>400</v>
      </c>
      <c r="D28" s="17" t="s">
        <v>121</v>
      </c>
      <c r="E28" s="17" t="s">
        <v>185</v>
      </c>
      <c r="F28" s="12" t="s">
        <v>77</v>
      </c>
      <c r="G28" s="13" t="s">
        <v>21</v>
      </c>
      <c r="H28" s="8" t="s">
        <v>6</v>
      </c>
      <c r="I28" s="20">
        <v>11</v>
      </c>
      <c r="J28" s="31">
        <v>45</v>
      </c>
      <c r="K28" s="16">
        <v>2</v>
      </c>
      <c r="L28" s="13">
        <v>219.99</v>
      </c>
      <c r="M28" s="14">
        <f t="shared" si="3"/>
        <v>131.994</v>
      </c>
      <c r="N28" s="50"/>
      <c r="O28" s="14">
        <f t="shared" si="4"/>
        <v>153.99299999999999</v>
      </c>
      <c r="P28" s="55"/>
    </row>
    <row r="29" spans="1:20" s="11" customFormat="1" ht="13.8" thickBot="1" x14ac:dyDescent="0.3">
      <c r="B29" s="22"/>
      <c r="C29" s="22"/>
      <c r="D29" s="17"/>
      <c r="E29" s="17"/>
      <c r="F29" s="12" t="s">
        <v>77</v>
      </c>
      <c r="G29" s="13" t="s">
        <v>21</v>
      </c>
      <c r="H29" s="8" t="s">
        <v>6</v>
      </c>
      <c r="I29" s="20">
        <v>11.5</v>
      </c>
      <c r="J29" s="31">
        <v>45.5</v>
      </c>
      <c r="K29" s="16">
        <v>2</v>
      </c>
      <c r="L29" s="13">
        <v>219.99</v>
      </c>
      <c r="M29" s="14">
        <f t="shared" si="3"/>
        <v>131.994</v>
      </c>
      <c r="N29" s="50"/>
      <c r="O29" s="14">
        <f t="shared" si="4"/>
        <v>153.99299999999999</v>
      </c>
      <c r="P29" s="55"/>
    </row>
    <row r="30" spans="1:20" s="11" customFormat="1" ht="13.8" thickBot="1" x14ac:dyDescent="0.3">
      <c r="A30" s="15"/>
      <c r="B30" s="37" t="s">
        <v>79</v>
      </c>
      <c r="C30" s="37" t="str">
        <f>MID(F30,8,11)</f>
        <v>400</v>
      </c>
      <c r="D30" s="38" t="s">
        <v>122</v>
      </c>
      <c r="E30" s="38" t="s">
        <v>282</v>
      </c>
      <c r="F30" s="72" t="s">
        <v>77</v>
      </c>
      <c r="G30" s="73" t="s">
        <v>21</v>
      </c>
      <c r="H30" s="80" t="s">
        <v>6</v>
      </c>
      <c r="I30" s="81">
        <v>12</v>
      </c>
      <c r="J30" s="82">
        <v>46</v>
      </c>
      <c r="K30" s="83">
        <v>1</v>
      </c>
      <c r="L30" s="73">
        <v>219.99</v>
      </c>
      <c r="M30" s="79">
        <f t="shared" si="3"/>
        <v>131.994</v>
      </c>
      <c r="N30" s="51"/>
      <c r="O30" s="79">
        <f t="shared" si="4"/>
        <v>153.99299999999999</v>
      </c>
      <c r="P30" s="56"/>
    </row>
    <row r="31" spans="1:20" s="11" customFormat="1" ht="34.5" customHeight="1" x14ac:dyDescent="0.25">
      <c r="B31" s="39"/>
      <c r="C31" s="39"/>
      <c r="F31" s="70" t="s">
        <v>419</v>
      </c>
      <c r="G31" s="71" t="s">
        <v>21</v>
      </c>
      <c r="H31" s="75" t="s">
        <v>6</v>
      </c>
      <c r="I31" s="76">
        <v>6</v>
      </c>
      <c r="J31" s="77">
        <v>38.5</v>
      </c>
      <c r="K31" s="84">
        <v>1</v>
      </c>
      <c r="L31" s="71">
        <v>219.99</v>
      </c>
      <c r="M31" s="74">
        <v>100</v>
      </c>
      <c r="N31" s="50" t="s">
        <v>427</v>
      </c>
      <c r="O31" s="74">
        <f>L31*0.6</f>
        <v>131.994</v>
      </c>
      <c r="P31" s="55">
        <v>0.4</v>
      </c>
    </row>
    <row r="32" spans="1:20" s="11" customFormat="1" ht="12.75" customHeight="1" x14ac:dyDescent="0.25">
      <c r="B32" s="39"/>
      <c r="C32" s="39"/>
      <c r="F32" s="12" t="s">
        <v>419</v>
      </c>
      <c r="G32" s="13" t="s">
        <v>21</v>
      </c>
      <c r="H32" s="8" t="s">
        <v>6</v>
      </c>
      <c r="I32" s="20">
        <v>6.5</v>
      </c>
      <c r="J32" s="31">
        <v>39</v>
      </c>
      <c r="K32" s="16">
        <v>1</v>
      </c>
      <c r="L32" s="13">
        <v>219.99</v>
      </c>
      <c r="M32" s="14">
        <v>100</v>
      </c>
      <c r="N32" s="50"/>
      <c r="O32" s="14">
        <f t="shared" ref="O32:O35" si="5">L32*0.6</f>
        <v>131.994</v>
      </c>
      <c r="P32" s="55"/>
    </row>
    <row r="33" spans="1:16" s="11" customFormat="1" ht="12.75" customHeight="1" x14ac:dyDescent="0.25">
      <c r="B33" s="39"/>
      <c r="C33" s="39"/>
      <c r="F33" s="12" t="s">
        <v>419</v>
      </c>
      <c r="G33" s="13" t="s">
        <v>21</v>
      </c>
      <c r="H33" s="8" t="s">
        <v>6</v>
      </c>
      <c r="I33" s="20">
        <v>8</v>
      </c>
      <c r="J33" s="31">
        <v>41</v>
      </c>
      <c r="K33" s="16">
        <v>2</v>
      </c>
      <c r="L33" s="13">
        <v>219.99</v>
      </c>
      <c r="M33" s="14">
        <v>100</v>
      </c>
      <c r="N33" s="50"/>
      <c r="O33" s="14">
        <f t="shared" si="5"/>
        <v>131.994</v>
      </c>
      <c r="P33" s="55"/>
    </row>
    <row r="34" spans="1:16" s="11" customFormat="1" ht="12.75" customHeight="1" x14ac:dyDescent="0.25">
      <c r="B34" s="39"/>
      <c r="C34" s="39"/>
      <c r="F34" s="12" t="s">
        <v>419</v>
      </c>
      <c r="G34" s="13" t="s">
        <v>21</v>
      </c>
      <c r="H34" s="8" t="s">
        <v>6</v>
      </c>
      <c r="I34" s="20">
        <v>8.5</v>
      </c>
      <c r="J34" s="31">
        <v>42</v>
      </c>
      <c r="K34" s="16">
        <v>1</v>
      </c>
      <c r="L34" s="13">
        <v>219.99</v>
      </c>
      <c r="M34" s="14">
        <v>100</v>
      </c>
      <c r="N34" s="50"/>
      <c r="O34" s="14">
        <f t="shared" si="5"/>
        <v>131.994</v>
      </c>
      <c r="P34" s="55"/>
    </row>
    <row r="35" spans="1:16" s="11" customFormat="1" ht="12.75" customHeight="1" thickBot="1" x14ac:dyDescent="0.3">
      <c r="A35" s="15"/>
      <c r="B35" s="40"/>
      <c r="C35" s="40"/>
      <c r="D35" s="15"/>
      <c r="E35" s="15"/>
      <c r="F35" s="72" t="s">
        <v>419</v>
      </c>
      <c r="G35" s="73" t="s">
        <v>21</v>
      </c>
      <c r="H35" s="80" t="s">
        <v>6</v>
      </c>
      <c r="I35" s="81">
        <v>9</v>
      </c>
      <c r="J35" s="82">
        <v>42.5</v>
      </c>
      <c r="K35" s="83">
        <v>1</v>
      </c>
      <c r="L35" s="73">
        <v>219.99</v>
      </c>
      <c r="M35" s="79">
        <v>100</v>
      </c>
      <c r="N35" s="51"/>
      <c r="O35" s="85">
        <f t="shared" si="5"/>
        <v>131.994</v>
      </c>
      <c r="P35" s="56"/>
    </row>
    <row r="36" spans="1:16" s="11" customFormat="1" ht="43.95" customHeight="1" thickBot="1" x14ac:dyDescent="0.35">
      <c r="A36" s="27"/>
      <c r="B36" s="22" t="s">
        <v>79</v>
      </c>
      <c r="C36" s="22" t="str">
        <f t="shared" si="2"/>
        <v>600</v>
      </c>
      <c r="D36" s="17" t="s">
        <v>123</v>
      </c>
      <c r="E36" s="17" t="s">
        <v>283</v>
      </c>
      <c r="F36" s="70" t="s">
        <v>53</v>
      </c>
      <c r="G36" s="71" t="s">
        <v>21</v>
      </c>
      <c r="H36" s="75" t="s">
        <v>6</v>
      </c>
      <c r="I36" s="76">
        <v>5.5</v>
      </c>
      <c r="J36" s="77">
        <v>38.5</v>
      </c>
      <c r="K36" s="78">
        <v>1</v>
      </c>
      <c r="L36" s="71">
        <v>219.99</v>
      </c>
      <c r="M36" s="74">
        <v>100</v>
      </c>
      <c r="N36" s="49" t="s">
        <v>427</v>
      </c>
      <c r="O36" s="86">
        <v>100</v>
      </c>
      <c r="P36" s="54" t="s">
        <v>427</v>
      </c>
    </row>
    <row r="37" spans="1:16" s="11" customFormat="1" ht="12.75" customHeight="1" thickBot="1" x14ac:dyDescent="0.3">
      <c r="B37" s="22" t="s">
        <v>79</v>
      </c>
      <c r="C37" s="22" t="str">
        <f t="shared" si="2"/>
        <v>600</v>
      </c>
      <c r="D37" s="17" t="s">
        <v>124</v>
      </c>
      <c r="E37" s="17" t="s">
        <v>186</v>
      </c>
      <c r="F37" s="12" t="s">
        <v>53</v>
      </c>
      <c r="G37" s="13" t="s">
        <v>21</v>
      </c>
      <c r="H37" s="8" t="s">
        <v>6</v>
      </c>
      <c r="I37" s="20">
        <v>6</v>
      </c>
      <c r="J37" s="31">
        <v>38.5</v>
      </c>
      <c r="K37" s="16">
        <v>3</v>
      </c>
      <c r="L37" s="13">
        <v>219.99</v>
      </c>
      <c r="M37" s="14">
        <v>100</v>
      </c>
      <c r="N37" s="50"/>
      <c r="O37" s="14">
        <v>100</v>
      </c>
      <c r="P37" s="55"/>
    </row>
    <row r="38" spans="1:16" s="11" customFormat="1" ht="12.75" customHeight="1" thickBot="1" x14ac:dyDescent="0.3">
      <c r="B38" s="22" t="s">
        <v>79</v>
      </c>
      <c r="C38" s="22" t="str">
        <f t="shared" si="2"/>
        <v>600</v>
      </c>
      <c r="D38" s="17" t="s">
        <v>126</v>
      </c>
      <c r="E38" s="17" t="s">
        <v>284</v>
      </c>
      <c r="F38" s="12" t="s">
        <v>53</v>
      </c>
      <c r="G38" s="13" t="s">
        <v>21</v>
      </c>
      <c r="H38" s="8" t="s">
        <v>6</v>
      </c>
      <c r="I38" s="20">
        <v>7</v>
      </c>
      <c r="J38" s="31">
        <v>40</v>
      </c>
      <c r="K38" s="16">
        <v>1</v>
      </c>
      <c r="L38" s="13">
        <v>219.99</v>
      </c>
      <c r="M38" s="14">
        <v>100</v>
      </c>
      <c r="N38" s="50"/>
      <c r="O38" s="14">
        <v>100</v>
      </c>
      <c r="P38" s="55"/>
    </row>
    <row r="39" spans="1:16" s="11" customFormat="1" ht="12.75" customHeight="1" thickBot="1" x14ac:dyDescent="0.3">
      <c r="B39" s="22" t="s">
        <v>79</v>
      </c>
      <c r="C39" s="22" t="str">
        <f t="shared" si="2"/>
        <v>600</v>
      </c>
      <c r="D39" s="17" t="s">
        <v>100</v>
      </c>
      <c r="E39" s="17" t="s">
        <v>187</v>
      </c>
      <c r="F39" s="12" t="s">
        <v>53</v>
      </c>
      <c r="G39" s="13" t="s">
        <v>21</v>
      </c>
      <c r="H39" s="8" t="s">
        <v>6</v>
      </c>
      <c r="I39" s="20">
        <v>8</v>
      </c>
      <c r="J39" s="31">
        <v>41</v>
      </c>
      <c r="K39" s="16">
        <v>1</v>
      </c>
      <c r="L39" s="13">
        <v>219.99</v>
      </c>
      <c r="M39" s="14">
        <v>100</v>
      </c>
      <c r="N39" s="50"/>
      <c r="O39" s="14">
        <v>100</v>
      </c>
      <c r="P39" s="55"/>
    </row>
    <row r="40" spans="1:16" s="11" customFormat="1" ht="12.75" customHeight="1" thickBot="1" x14ac:dyDescent="0.3">
      <c r="B40" s="22" t="s">
        <v>79</v>
      </c>
      <c r="C40" s="22" t="str">
        <f t="shared" si="2"/>
        <v>600</v>
      </c>
      <c r="D40" s="17" t="s">
        <v>101</v>
      </c>
      <c r="E40" s="17" t="s">
        <v>285</v>
      </c>
      <c r="F40" s="12" t="s">
        <v>53</v>
      </c>
      <c r="G40" s="13" t="s">
        <v>21</v>
      </c>
      <c r="H40" s="8" t="s">
        <v>6</v>
      </c>
      <c r="I40" s="20">
        <v>8.5</v>
      </c>
      <c r="J40" s="31">
        <v>42</v>
      </c>
      <c r="K40" s="16">
        <v>1</v>
      </c>
      <c r="L40" s="13">
        <v>219.99</v>
      </c>
      <c r="M40" s="14">
        <v>100</v>
      </c>
      <c r="N40" s="50"/>
      <c r="O40" s="14">
        <v>100</v>
      </c>
      <c r="P40" s="55"/>
    </row>
    <row r="41" spans="1:16" s="11" customFormat="1" ht="12.75" customHeight="1" thickBot="1" x14ac:dyDescent="0.3">
      <c r="B41" s="22" t="s">
        <v>79</v>
      </c>
      <c r="C41" s="22" t="str">
        <f t="shared" si="2"/>
        <v>600</v>
      </c>
      <c r="D41" s="17" t="s">
        <v>102</v>
      </c>
      <c r="E41" s="17" t="s">
        <v>188</v>
      </c>
      <c r="F41" s="12" t="s">
        <v>53</v>
      </c>
      <c r="G41" s="13" t="s">
        <v>21</v>
      </c>
      <c r="H41" s="8" t="s">
        <v>6</v>
      </c>
      <c r="I41" s="20">
        <v>10</v>
      </c>
      <c r="J41" s="31">
        <v>44</v>
      </c>
      <c r="K41" s="16">
        <v>1</v>
      </c>
      <c r="L41" s="13">
        <v>219.99</v>
      </c>
      <c r="M41" s="14">
        <v>100</v>
      </c>
      <c r="N41" s="50"/>
      <c r="O41" s="14">
        <v>100</v>
      </c>
      <c r="P41" s="55"/>
    </row>
    <row r="42" spans="1:16" s="11" customFormat="1" ht="12.75" customHeight="1" thickBot="1" x14ac:dyDescent="0.3">
      <c r="B42" s="22" t="s">
        <v>79</v>
      </c>
      <c r="C42" s="22" t="str">
        <f t="shared" si="2"/>
        <v>600</v>
      </c>
      <c r="D42" s="17" t="s">
        <v>128</v>
      </c>
      <c r="E42" s="17" t="s">
        <v>286</v>
      </c>
      <c r="F42" s="12" t="s">
        <v>53</v>
      </c>
      <c r="G42" s="13" t="s">
        <v>21</v>
      </c>
      <c r="H42" s="8" t="s">
        <v>6</v>
      </c>
      <c r="I42" s="20">
        <v>10.5</v>
      </c>
      <c r="J42" s="31">
        <v>44.5</v>
      </c>
      <c r="K42" s="16">
        <v>3</v>
      </c>
      <c r="L42" s="13">
        <v>219.99</v>
      </c>
      <c r="M42" s="14">
        <v>100</v>
      </c>
      <c r="N42" s="50"/>
      <c r="O42" s="14">
        <v>100</v>
      </c>
      <c r="P42" s="55"/>
    </row>
    <row r="43" spans="1:16" s="11" customFormat="1" ht="12.75" customHeight="1" thickBot="1" x14ac:dyDescent="0.3">
      <c r="B43" s="22" t="s">
        <v>79</v>
      </c>
      <c r="C43" s="22" t="str">
        <f t="shared" si="2"/>
        <v>600</v>
      </c>
      <c r="D43" s="17" t="s">
        <v>129</v>
      </c>
      <c r="E43" s="17" t="s">
        <v>189</v>
      </c>
      <c r="F43" s="12" t="s">
        <v>53</v>
      </c>
      <c r="G43" s="13" t="s">
        <v>21</v>
      </c>
      <c r="H43" s="8" t="s">
        <v>6</v>
      </c>
      <c r="I43" s="20">
        <v>11</v>
      </c>
      <c r="J43" s="31">
        <v>45</v>
      </c>
      <c r="K43" s="16">
        <v>4</v>
      </c>
      <c r="L43" s="13">
        <v>219.99</v>
      </c>
      <c r="M43" s="14">
        <v>100</v>
      </c>
      <c r="N43" s="50"/>
      <c r="O43" s="14">
        <v>100</v>
      </c>
      <c r="P43" s="55"/>
    </row>
    <row r="44" spans="1:16" s="11" customFormat="1" ht="15.75" customHeight="1" thickBot="1" x14ac:dyDescent="0.3">
      <c r="A44" s="15"/>
      <c r="B44" s="37" t="s">
        <v>79</v>
      </c>
      <c r="C44" s="37" t="str">
        <f t="shared" si="2"/>
        <v>600</v>
      </c>
      <c r="D44" s="38" t="s">
        <v>130</v>
      </c>
      <c r="E44" s="38" t="s">
        <v>287</v>
      </c>
      <c r="F44" s="72" t="s">
        <v>53</v>
      </c>
      <c r="G44" s="73" t="s">
        <v>21</v>
      </c>
      <c r="H44" s="80" t="s">
        <v>6</v>
      </c>
      <c r="I44" s="81">
        <v>11.5</v>
      </c>
      <c r="J44" s="82">
        <v>45.5</v>
      </c>
      <c r="K44" s="83">
        <v>2</v>
      </c>
      <c r="L44" s="73">
        <v>219.99</v>
      </c>
      <c r="M44" s="79">
        <v>100</v>
      </c>
      <c r="N44" s="51"/>
      <c r="O44" s="79">
        <v>100</v>
      </c>
      <c r="P44" s="56"/>
    </row>
    <row r="45" spans="1:16" s="11" customFormat="1" ht="57" customHeight="1" thickBot="1" x14ac:dyDescent="0.3">
      <c r="A45" s="15"/>
      <c r="B45" s="9" t="s">
        <v>80</v>
      </c>
      <c r="C45" s="9" t="str">
        <f t="shared" si="2"/>
        <v>700</v>
      </c>
      <c r="D45" s="11" t="s">
        <v>132</v>
      </c>
      <c r="E45" s="11" t="s">
        <v>288</v>
      </c>
      <c r="F45" s="88" t="s">
        <v>49</v>
      </c>
      <c r="G45" s="89" t="s">
        <v>21</v>
      </c>
      <c r="H45" s="89" t="s">
        <v>31</v>
      </c>
      <c r="I45" s="90">
        <v>10.5</v>
      </c>
      <c r="J45" s="91">
        <v>44.5</v>
      </c>
      <c r="K45" s="92">
        <v>1</v>
      </c>
      <c r="L45" s="93">
        <v>199.95</v>
      </c>
      <c r="M45" s="87">
        <v>60</v>
      </c>
      <c r="N45" s="41" t="s">
        <v>32</v>
      </c>
      <c r="O45" s="87">
        <v>60</v>
      </c>
      <c r="P45" s="43" t="s">
        <v>32</v>
      </c>
    </row>
    <row r="46" spans="1:16" s="11" customFormat="1" ht="13.2" x14ac:dyDescent="0.25">
      <c r="B46" s="9"/>
      <c r="C46" s="9"/>
      <c r="F46" s="70" t="s">
        <v>421</v>
      </c>
      <c r="G46" s="75" t="s">
        <v>66</v>
      </c>
      <c r="H46" s="75" t="s">
        <v>6</v>
      </c>
      <c r="I46" s="76">
        <v>5</v>
      </c>
      <c r="J46" s="77">
        <v>37.5</v>
      </c>
      <c r="K46" s="84">
        <v>1</v>
      </c>
      <c r="L46" s="71">
        <v>169.99</v>
      </c>
      <c r="M46" s="74">
        <f t="shared" si="0"/>
        <v>118.99299999999999</v>
      </c>
      <c r="N46" s="49">
        <v>0.3</v>
      </c>
      <c r="O46" s="74">
        <f t="shared" si="1"/>
        <v>135.99200000000002</v>
      </c>
      <c r="P46" s="63">
        <v>0.2</v>
      </c>
    </row>
    <row r="47" spans="1:16" s="11" customFormat="1" ht="13.2" x14ac:dyDescent="0.25">
      <c r="B47" s="9"/>
      <c r="C47" s="9"/>
      <c r="F47" s="12" t="s">
        <v>421</v>
      </c>
      <c r="G47" s="13" t="s">
        <v>66</v>
      </c>
      <c r="H47" s="8" t="s">
        <v>6</v>
      </c>
      <c r="I47" s="20">
        <v>5.5</v>
      </c>
      <c r="J47" s="31">
        <v>38</v>
      </c>
      <c r="K47" s="16">
        <v>2</v>
      </c>
      <c r="L47" s="13">
        <v>169.99</v>
      </c>
      <c r="M47" s="14">
        <f t="shared" si="0"/>
        <v>118.99299999999999</v>
      </c>
      <c r="N47" s="50"/>
      <c r="O47" s="14">
        <f t="shared" si="1"/>
        <v>135.99200000000002</v>
      </c>
      <c r="P47" s="64"/>
    </row>
    <row r="48" spans="1:16" s="11" customFormat="1" ht="13.2" x14ac:dyDescent="0.25">
      <c r="B48" s="9"/>
      <c r="C48" s="9"/>
      <c r="F48" s="12" t="s">
        <v>421</v>
      </c>
      <c r="G48" s="13" t="s">
        <v>66</v>
      </c>
      <c r="H48" s="8" t="s">
        <v>6</v>
      </c>
      <c r="I48" s="20">
        <v>6</v>
      </c>
      <c r="J48" s="31">
        <v>38.5</v>
      </c>
      <c r="K48" s="16">
        <v>2</v>
      </c>
      <c r="L48" s="13">
        <v>169.99</v>
      </c>
      <c r="M48" s="14">
        <f t="shared" si="0"/>
        <v>118.99299999999999</v>
      </c>
      <c r="N48" s="50"/>
      <c r="O48" s="14">
        <f t="shared" si="1"/>
        <v>135.99200000000002</v>
      </c>
      <c r="P48" s="64"/>
    </row>
    <row r="49" spans="1:16" s="11" customFormat="1" ht="13.2" x14ac:dyDescent="0.25">
      <c r="B49" s="9"/>
      <c r="C49" s="9"/>
      <c r="F49" s="12" t="s">
        <v>421</v>
      </c>
      <c r="G49" s="13" t="s">
        <v>66</v>
      </c>
      <c r="H49" s="8" t="s">
        <v>6</v>
      </c>
      <c r="I49" s="20">
        <v>6.5</v>
      </c>
      <c r="J49" s="31">
        <v>39</v>
      </c>
      <c r="K49" s="16">
        <v>3</v>
      </c>
      <c r="L49" s="13">
        <v>169.99</v>
      </c>
      <c r="M49" s="14">
        <f t="shared" si="0"/>
        <v>118.99299999999999</v>
      </c>
      <c r="N49" s="50"/>
      <c r="O49" s="14">
        <f t="shared" si="1"/>
        <v>135.99200000000002</v>
      </c>
      <c r="P49" s="64"/>
    </row>
    <row r="50" spans="1:16" s="11" customFormat="1" ht="13.2" x14ac:dyDescent="0.25">
      <c r="B50" s="9"/>
      <c r="C50" s="9"/>
      <c r="F50" s="12" t="s">
        <v>421</v>
      </c>
      <c r="G50" s="13" t="s">
        <v>66</v>
      </c>
      <c r="H50" s="8" t="s">
        <v>6</v>
      </c>
      <c r="I50" s="20">
        <v>7</v>
      </c>
      <c r="J50" s="31">
        <v>40</v>
      </c>
      <c r="K50" s="16">
        <v>2</v>
      </c>
      <c r="L50" s="13">
        <v>169.99</v>
      </c>
      <c r="M50" s="14">
        <f t="shared" si="0"/>
        <v>118.99299999999999</v>
      </c>
      <c r="N50" s="50"/>
      <c r="O50" s="14">
        <f t="shared" si="1"/>
        <v>135.99200000000002</v>
      </c>
      <c r="P50" s="64"/>
    </row>
    <row r="51" spans="1:16" s="11" customFormat="1" ht="13.2" x14ac:dyDescent="0.25">
      <c r="B51" s="9"/>
      <c r="C51" s="9"/>
      <c r="F51" s="12" t="s">
        <v>421</v>
      </c>
      <c r="G51" s="8" t="s">
        <v>66</v>
      </c>
      <c r="H51" s="8" t="s">
        <v>6</v>
      </c>
      <c r="I51" s="20">
        <v>7.5</v>
      </c>
      <c r="J51" s="31">
        <v>40.5</v>
      </c>
      <c r="K51" s="16">
        <v>2</v>
      </c>
      <c r="L51" s="13">
        <v>169.99</v>
      </c>
      <c r="M51" s="14">
        <f t="shared" si="0"/>
        <v>118.99299999999999</v>
      </c>
      <c r="N51" s="50"/>
      <c r="O51" s="14">
        <f t="shared" si="1"/>
        <v>135.99200000000002</v>
      </c>
      <c r="P51" s="64"/>
    </row>
    <row r="52" spans="1:16" s="11" customFormat="1" ht="13.2" x14ac:dyDescent="0.25">
      <c r="B52" s="9"/>
      <c r="C52" s="9"/>
      <c r="F52" s="12" t="s">
        <v>421</v>
      </c>
      <c r="G52" s="13" t="s">
        <v>66</v>
      </c>
      <c r="H52" s="8" t="s">
        <v>6</v>
      </c>
      <c r="I52" s="20">
        <v>8</v>
      </c>
      <c r="J52" s="31">
        <v>41</v>
      </c>
      <c r="K52" s="16">
        <v>2</v>
      </c>
      <c r="L52" s="13">
        <v>169.99</v>
      </c>
      <c r="M52" s="14">
        <f t="shared" si="0"/>
        <v>118.99299999999999</v>
      </c>
      <c r="N52" s="50"/>
      <c r="O52" s="14">
        <f t="shared" si="1"/>
        <v>135.99200000000002</v>
      </c>
      <c r="P52" s="64"/>
    </row>
    <row r="53" spans="1:16" s="11" customFormat="1" ht="13.2" x14ac:dyDescent="0.25">
      <c r="B53" s="9"/>
      <c r="C53" s="9"/>
      <c r="F53" s="12" t="s">
        <v>421</v>
      </c>
      <c r="G53" s="13" t="s">
        <v>66</v>
      </c>
      <c r="H53" s="8" t="s">
        <v>6</v>
      </c>
      <c r="I53" s="20">
        <v>8.5</v>
      </c>
      <c r="J53" s="31">
        <v>42</v>
      </c>
      <c r="K53" s="16">
        <v>2</v>
      </c>
      <c r="L53" s="13">
        <v>169.99</v>
      </c>
      <c r="M53" s="14">
        <f t="shared" si="0"/>
        <v>118.99299999999999</v>
      </c>
      <c r="N53" s="50"/>
      <c r="O53" s="14">
        <f t="shared" si="1"/>
        <v>135.99200000000002</v>
      </c>
      <c r="P53" s="64"/>
    </row>
    <row r="54" spans="1:16" s="11" customFormat="1" ht="13.2" x14ac:dyDescent="0.25">
      <c r="B54" s="9"/>
      <c r="C54" s="9"/>
      <c r="F54" s="12" t="s">
        <v>421</v>
      </c>
      <c r="G54" s="8" t="s">
        <v>66</v>
      </c>
      <c r="H54" s="8" t="s">
        <v>6</v>
      </c>
      <c r="I54" s="20">
        <v>9</v>
      </c>
      <c r="J54" s="31">
        <v>42.5</v>
      </c>
      <c r="K54" s="16">
        <v>2</v>
      </c>
      <c r="L54" s="13">
        <v>169.99</v>
      </c>
      <c r="M54" s="14">
        <f t="shared" si="0"/>
        <v>118.99299999999999</v>
      </c>
      <c r="N54" s="50"/>
      <c r="O54" s="14">
        <f t="shared" si="1"/>
        <v>135.99200000000002</v>
      </c>
      <c r="P54" s="64"/>
    </row>
    <row r="55" spans="1:16" s="11" customFormat="1" ht="13.2" x14ac:dyDescent="0.25">
      <c r="B55" s="9"/>
      <c r="C55" s="9"/>
      <c r="F55" s="12" t="s">
        <v>421</v>
      </c>
      <c r="G55" s="13" t="s">
        <v>66</v>
      </c>
      <c r="H55" s="8" t="s">
        <v>6</v>
      </c>
      <c r="I55" s="20">
        <v>9.5</v>
      </c>
      <c r="J55" s="31">
        <v>43</v>
      </c>
      <c r="K55" s="16">
        <v>2</v>
      </c>
      <c r="L55" s="13">
        <v>169.99</v>
      </c>
      <c r="M55" s="14">
        <f t="shared" si="0"/>
        <v>118.99299999999999</v>
      </c>
      <c r="N55" s="50"/>
      <c r="O55" s="14">
        <f t="shared" si="1"/>
        <v>135.99200000000002</v>
      </c>
      <c r="P55" s="64"/>
    </row>
    <row r="56" spans="1:16" s="11" customFormat="1" ht="13.2" x14ac:dyDescent="0.25">
      <c r="B56" s="9"/>
      <c r="C56" s="9"/>
      <c r="F56" s="12" t="s">
        <v>421</v>
      </c>
      <c r="G56" s="13" t="s">
        <v>66</v>
      </c>
      <c r="H56" s="8" t="s">
        <v>6</v>
      </c>
      <c r="I56" s="20">
        <v>10</v>
      </c>
      <c r="J56" s="31">
        <v>44</v>
      </c>
      <c r="K56" s="16">
        <v>2</v>
      </c>
      <c r="L56" s="13">
        <v>169.99</v>
      </c>
      <c r="M56" s="14">
        <f t="shared" si="0"/>
        <v>118.99299999999999</v>
      </c>
      <c r="N56" s="50"/>
      <c r="O56" s="14">
        <f t="shared" si="1"/>
        <v>135.99200000000002</v>
      </c>
      <c r="P56" s="64"/>
    </row>
    <row r="57" spans="1:16" s="11" customFormat="1" ht="13.2" x14ac:dyDescent="0.25">
      <c r="B57" s="9"/>
      <c r="C57" s="9"/>
      <c r="F57" s="12" t="s">
        <v>421</v>
      </c>
      <c r="G57" s="8" t="s">
        <v>66</v>
      </c>
      <c r="H57" s="8" t="s">
        <v>6</v>
      </c>
      <c r="I57" s="20">
        <v>10.5</v>
      </c>
      <c r="J57" s="31">
        <v>44.5</v>
      </c>
      <c r="K57" s="16">
        <v>2</v>
      </c>
      <c r="L57" s="13">
        <v>169.99</v>
      </c>
      <c r="M57" s="14">
        <f t="shared" si="0"/>
        <v>118.99299999999999</v>
      </c>
      <c r="N57" s="50"/>
      <c r="O57" s="14">
        <f t="shared" si="1"/>
        <v>135.99200000000002</v>
      </c>
      <c r="P57" s="64"/>
    </row>
    <row r="58" spans="1:16" s="11" customFormat="1" ht="13.2" x14ac:dyDescent="0.25">
      <c r="B58" s="9"/>
      <c r="C58" s="9"/>
      <c r="F58" s="12" t="s">
        <v>421</v>
      </c>
      <c r="G58" s="13" t="s">
        <v>66</v>
      </c>
      <c r="H58" s="8" t="s">
        <v>6</v>
      </c>
      <c r="I58" s="20">
        <v>11</v>
      </c>
      <c r="J58" s="31">
        <v>45</v>
      </c>
      <c r="K58" s="16">
        <v>2</v>
      </c>
      <c r="L58" s="13">
        <v>169.99</v>
      </c>
      <c r="M58" s="14">
        <f t="shared" si="0"/>
        <v>118.99299999999999</v>
      </c>
      <c r="N58" s="50"/>
      <c r="O58" s="14">
        <f t="shared" si="1"/>
        <v>135.99200000000002</v>
      </c>
      <c r="P58" s="64"/>
    </row>
    <row r="59" spans="1:16" s="11" customFormat="1" ht="13.8" thickBot="1" x14ac:dyDescent="0.3">
      <c r="A59" s="15"/>
      <c r="B59" s="40"/>
      <c r="C59" s="40"/>
      <c r="D59" s="15"/>
      <c r="E59" s="15"/>
      <c r="F59" s="72" t="s">
        <v>421</v>
      </c>
      <c r="G59" s="73" t="s">
        <v>66</v>
      </c>
      <c r="H59" s="80" t="s">
        <v>6</v>
      </c>
      <c r="I59" s="81">
        <v>11.5</v>
      </c>
      <c r="J59" s="82">
        <v>45.5</v>
      </c>
      <c r="K59" s="83">
        <v>1</v>
      </c>
      <c r="L59" s="73">
        <v>169.99</v>
      </c>
      <c r="M59" s="79">
        <f t="shared" si="0"/>
        <v>118.99299999999999</v>
      </c>
      <c r="N59" s="51"/>
      <c r="O59" s="79">
        <f t="shared" si="1"/>
        <v>135.99200000000002</v>
      </c>
      <c r="P59" s="65"/>
    </row>
    <row r="60" spans="1:16" s="11" customFormat="1" ht="41.25" customHeight="1" thickBot="1" x14ac:dyDescent="0.35">
      <c r="A60"/>
      <c r="B60" s="9" t="s">
        <v>81</v>
      </c>
      <c r="C60" s="9" t="str">
        <f t="shared" si="2"/>
        <v>001</v>
      </c>
      <c r="D60" s="69" t="s">
        <v>104</v>
      </c>
      <c r="E60" s="69" t="s">
        <v>190</v>
      </c>
      <c r="F60" s="70" t="s">
        <v>65</v>
      </c>
      <c r="G60" s="75" t="s">
        <v>66</v>
      </c>
      <c r="H60" s="75" t="s">
        <v>6</v>
      </c>
      <c r="I60" s="76">
        <v>6</v>
      </c>
      <c r="J60" s="77">
        <v>38.5</v>
      </c>
      <c r="K60" s="84">
        <v>1</v>
      </c>
      <c r="L60" s="71">
        <v>169.99</v>
      </c>
      <c r="M60" s="74">
        <f>L60*0.55</f>
        <v>93.494500000000016</v>
      </c>
      <c r="N60" s="50">
        <v>0.45</v>
      </c>
      <c r="O60" s="74">
        <v>100</v>
      </c>
      <c r="P60" s="63" t="s">
        <v>427</v>
      </c>
    </row>
    <row r="61" spans="1:16" s="11" customFormat="1" ht="12.75" customHeight="1" thickBot="1" x14ac:dyDescent="0.3">
      <c r="B61" s="22" t="s">
        <v>81</v>
      </c>
      <c r="C61" s="22" t="str">
        <f t="shared" si="2"/>
        <v>001</v>
      </c>
      <c r="D61" s="17" t="s">
        <v>133</v>
      </c>
      <c r="E61" s="17" t="s">
        <v>289</v>
      </c>
      <c r="F61" s="12" t="s">
        <v>65</v>
      </c>
      <c r="G61" s="13" t="s">
        <v>66</v>
      </c>
      <c r="H61" s="8" t="s">
        <v>6</v>
      </c>
      <c r="I61" s="20">
        <v>7.5</v>
      </c>
      <c r="J61" s="31">
        <v>40.5</v>
      </c>
      <c r="K61" s="16">
        <v>1</v>
      </c>
      <c r="L61" s="13">
        <v>169.99</v>
      </c>
      <c r="M61" s="14">
        <f t="shared" ref="M61:M68" si="6">L61*0.55</f>
        <v>93.494500000000016</v>
      </c>
      <c r="N61" s="50"/>
      <c r="O61" s="14">
        <v>100</v>
      </c>
      <c r="P61" s="64"/>
    </row>
    <row r="62" spans="1:16" s="11" customFormat="1" ht="12.75" customHeight="1" thickBot="1" x14ac:dyDescent="0.3">
      <c r="B62" s="22" t="s">
        <v>81</v>
      </c>
      <c r="C62" s="22" t="str">
        <f t="shared" si="2"/>
        <v>001</v>
      </c>
      <c r="D62" s="17" t="s">
        <v>108</v>
      </c>
      <c r="E62" s="17" t="s">
        <v>290</v>
      </c>
      <c r="F62" s="12" t="s">
        <v>65</v>
      </c>
      <c r="G62" s="13" t="s">
        <v>66</v>
      </c>
      <c r="H62" s="8" t="s">
        <v>6</v>
      </c>
      <c r="I62" s="20">
        <v>8.5</v>
      </c>
      <c r="J62" s="31">
        <v>42</v>
      </c>
      <c r="K62" s="16">
        <v>1</v>
      </c>
      <c r="L62" s="13">
        <v>169.99</v>
      </c>
      <c r="M62" s="14">
        <f t="shared" si="6"/>
        <v>93.494500000000016</v>
      </c>
      <c r="N62" s="50"/>
      <c r="O62" s="14">
        <v>100</v>
      </c>
      <c r="P62" s="64"/>
    </row>
    <row r="63" spans="1:16" s="11" customFormat="1" ht="12.75" customHeight="1" thickBot="1" x14ac:dyDescent="0.3">
      <c r="B63" s="22" t="s">
        <v>81</v>
      </c>
      <c r="C63" s="22" t="str">
        <f t="shared" si="2"/>
        <v>001</v>
      </c>
      <c r="D63" s="17" t="s">
        <v>109</v>
      </c>
      <c r="E63" s="17" t="s">
        <v>191</v>
      </c>
      <c r="F63" s="12" t="s">
        <v>65</v>
      </c>
      <c r="G63" s="13" t="s">
        <v>66</v>
      </c>
      <c r="H63" s="8" t="s">
        <v>6</v>
      </c>
      <c r="I63" s="20">
        <v>9</v>
      </c>
      <c r="J63" s="31">
        <v>42.5</v>
      </c>
      <c r="K63" s="16">
        <v>3</v>
      </c>
      <c r="L63" s="13">
        <v>169.99</v>
      </c>
      <c r="M63" s="14">
        <f t="shared" si="6"/>
        <v>93.494500000000016</v>
      </c>
      <c r="N63" s="50"/>
      <c r="O63" s="14">
        <v>100</v>
      </c>
      <c r="P63" s="64"/>
    </row>
    <row r="64" spans="1:16" s="11" customFormat="1" ht="12.75" customHeight="1" thickBot="1" x14ac:dyDescent="0.3">
      <c r="B64" s="22" t="s">
        <v>81</v>
      </c>
      <c r="C64" s="22" t="str">
        <f t="shared" si="2"/>
        <v>001</v>
      </c>
      <c r="D64" s="17" t="s">
        <v>110</v>
      </c>
      <c r="E64" s="17" t="s">
        <v>291</v>
      </c>
      <c r="F64" s="12" t="s">
        <v>65</v>
      </c>
      <c r="G64" s="13" t="s">
        <v>66</v>
      </c>
      <c r="H64" s="8" t="s">
        <v>6</v>
      </c>
      <c r="I64" s="20">
        <v>9.5</v>
      </c>
      <c r="J64" s="31">
        <v>43</v>
      </c>
      <c r="K64" s="16">
        <v>1</v>
      </c>
      <c r="L64" s="13">
        <v>169.99</v>
      </c>
      <c r="M64" s="14">
        <f t="shared" si="6"/>
        <v>93.494500000000016</v>
      </c>
      <c r="N64" s="50"/>
      <c r="O64" s="14">
        <v>100</v>
      </c>
      <c r="P64" s="64"/>
    </row>
    <row r="65" spans="1:16" s="11" customFormat="1" ht="12.75" customHeight="1" thickBot="1" x14ac:dyDescent="0.3">
      <c r="B65" s="22" t="s">
        <v>81</v>
      </c>
      <c r="C65" s="22" t="str">
        <f t="shared" si="2"/>
        <v>001</v>
      </c>
      <c r="D65" s="17" t="s">
        <v>111</v>
      </c>
      <c r="E65" s="17" t="s">
        <v>192</v>
      </c>
      <c r="F65" s="12" t="s">
        <v>65</v>
      </c>
      <c r="G65" s="13" t="s">
        <v>66</v>
      </c>
      <c r="H65" s="8" t="s">
        <v>6</v>
      </c>
      <c r="I65" s="20">
        <v>10</v>
      </c>
      <c r="J65" s="31">
        <v>44</v>
      </c>
      <c r="K65" s="16">
        <v>3</v>
      </c>
      <c r="L65" s="13">
        <v>169.99</v>
      </c>
      <c r="M65" s="14">
        <f t="shared" si="6"/>
        <v>93.494500000000016</v>
      </c>
      <c r="N65" s="50"/>
      <c r="O65" s="14">
        <v>100</v>
      </c>
      <c r="P65" s="64"/>
    </row>
    <row r="66" spans="1:16" s="11" customFormat="1" ht="12.75" customHeight="1" thickBot="1" x14ac:dyDescent="0.3">
      <c r="B66" s="22" t="s">
        <v>81</v>
      </c>
      <c r="C66" s="22" t="str">
        <f t="shared" si="2"/>
        <v>001</v>
      </c>
      <c r="D66" s="17" t="s">
        <v>112</v>
      </c>
      <c r="E66" s="17" t="s">
        <v>292</v>
      </c>
      <c r="F66" s="12" t="s">
        <v>65</v>
      </c>
      <c r="G66" s="13" t="s">
        <v>66</v>
      </c>
      <c r="H66" s="8" t="s">
        <v>6</v>
      </c>
      <c r="I66" s="20">
        <v>10.5</v>
      </c>
      <c r="J66" s="31">
        <v>44.5</v>
      </c>
      <c r="K66" s="16">
        <v>2</v>
      </c>
      <c r="L66" s="13">
        <v>169.99</v>
      </c>
      <c r="M66" s="14">
        <f t="shared" si="6"/>
        <v>93.494500000000016</v>
      </c>
      <c r="N66" s="50"/>
      <c r="O66" s="14">
        <v>100</v>
      </c>
      <c r="P66" s="64"/>
    </row>
    <row r="67" spans="1:16" s="11" customFormat="1" ht="12.75" customHeight="1" thickBot="1" x14ac:dyDescent="0.3">
      <c r="B67" s="22" t="s">
        <v>81</v>
      </c>
      <c r="C67" s="22" t="str">
        <f t="shared" si="2"/>
        <v>001</v>
      </c>
      <c r="D67" s="17" t="s">
        <v>113</v>
      </c>
      <c r="E67" s="17" t="s">
        <v>193</v>
      </c>
      <c r="F67" s="12" t="s">
        <v>65</v>
      </c>
      <c r="G67" s="13" t="s">
        <v>66</v>
      </c>
      <c r="H67" s="8" t="s">
        <v>6</v>
      </c>
      <c r="I67" s="20">
        <v>11</v>
      </c>
      <c r="J67" s="31">
        <v>45</v>
      </c>
      <c r="K67" s="16">
        <v>1</v>
      </c>
      <c r="L67" s="13">
        <v>169.99</v>
      </c>
      <c r="M67" s="14">
        <f t="shared" si="6"/>
        <v>93.494500000000016</v>
      </c>
      <c r="N67" s="50"/>
      <c r="O67" s="14">
        <v>100</v>
      </c>
      <c r="P67" s="64"/>
    </row>
    <row r="68" spans="1:16" s="11" customFormat="1" ht="12.75" customHeight="1" thickBot="1" x14ac:dyDescent="0.3">
      <c r="A68" s="15"/>
      <c r="B68" s="37" t="s">
        <v>81</v>
      </c>
      <c r="C68" s="37" t="str">
        <f t="shared" si="2"/>
        <v>001</v>
      </c>
      <c r="D68" s="38" t="s">
        <v>114</v>
      </c>
      <c r="E68" s="38" t="s">
        <v>293</v>
      </c>
      <c r="F68" s="72" t="s">
        <v>65</v>
      </c>
      <c r="G68" s="73" t="s">
        <v>66</v>
      </c>
      <c r="H68" s="80" t="s">
        <v>6</v>
      </c>
      <c r="I68" s="81">
        <v>11.5</v>
      </c>
      <c r="J68" s="82">
        <v>45.5</v>
      </c>
      <c r="K68" s="83">
        <v>3</v>
      </c>
      <c r="L68" s="73">
        <v>169.99</v>
      </c>
      <c r="M68" s="79">
        <f t="shared" si="6"/>
        <v>93.494500000000016</v>
      </c>
      <c r="N68" s="51"/>
      <c r="O68" s="79">
        <v>100</v>
      </c>
      <c r="P68" s="65"/>
    </row>
    <row r="69" spans="1:16" s="11" customFormat="1" ht="41.25" customHeight="1" thickBot="1" x14ac:dyDescent="0.35">
      <c r="A69"/>
      <c r="B69" s="9"/>
      <c r="C69" s="9"/>
      <c r="D69" s="69"/>
      <c r="E69" s="69"/>
      <c r="F69" s="70" t="s">
        <v>74</v>
      </c>
      <c r="G69" s="75" t="s">
        <v>45</v>
      </c>
      <c r="H69" s="75" t="s">
        <v>31</v>
      </c>
      <c r="I69" s="76">
        <v>4.5</v>
      </c>
      <c r="J69" s="77">
        <v>36.5</v>
      </c>
      <c r="K69" s="84">
        <v>1</v>
      </c>
      <c r="L69" s="71">
        <v>99.99</v>
      </c>
      <c r="M69" s="74">
        <f t="shared" ref="M66:M129" si="7">L69*0.7</f>
        <v>69.992999999999995</v>
      </c>
      <c r="N69" s="49">
        <v>0.3</v>
      </c>
      <c r="O69" s="74">
        <f t="shared" ref="O66:O129" si="8">L69*0.8</f>
        <v>79.992000000000004</v>
      </c>
      <c r="P69" s="64">
        <v>0.2</v>
      </c>
    </row>
    <row r="70" spans="1:16" s="11" customFormat="1" ht="15" thickBot="1" x14ac:dyDescent="0.35">
      <c r="A70"/>
      <c r="B70" s="22" t="s">
        <v>82</v>
      </c>
      <c r="C70" s="22" t="str">
        <f t="shared" si="2"/>
        <v>401</v>
      </c>
      <c r="D70" s="17" t="s">
        <v>134</v>
      </c>
      <c r="E70" s="17" t="s">
        <v>194</v>
      </c>
      <c r="F70" s="12" t="s">
        <v>74</v>
      </c>
      <c r="G70" s="8" t="s">
        <v>45</v>
      </c>
      <c r="H70" s="8" t="s">
        <v>31</v>
      </c>
      <c r="I70" s="20">
        <v>5</v>
      </c>
      <c r="J70" s="31">
        <v>37.5</v>
      </c>
      <c r="K70" s="16">
        <v>1</v>
      </c>
      <c r="L70" s="13">
        <v>99.99</v>
      </c>
      <c r="M70" s="14">
        <f t="shared" si="7"/>
        <v>69.992999999999995</v>
      </c>
      <c r="N70" s="50"/>
      <c r="O70" s="14">
        <f t="shared" si="8"/>
        <v>79.992000000000004</v>
      </c>
      <c r="P70" s="64"/>
    </row>
    <row r="71" spans="1:16" s="11" customFormat="1" ht="12.75" customHeight="1" thickBot="1" x14ac:dyDescent="0.3">
      <c r="B71" s="22" t="s">
        <v>82</v>
      </c>
      <c r="C71" s="22" t="str">
        <f t="shared" si="2"/>
        <v>401</v>
      </c>
      <c r="D71" s="17" t="s">
        <v>135</v>
      </c>
      <c r="E71" s="17" t="s">
        <v>294</v>
      </c>
      <c r="F71" s="12" t="s">
        <v>74</v>
      </c>
      <c r="G71" s="8" t="s">
        <v>45</v>
      </c>
      <c r="H71" s="8" t="s">
        <v>31</v>
      </c>
      <c r="I71" s="20">
        <v>5.5</v>
      </c>
      <c r="J71" s="31">
        <v>38</v>
      </c>
      <c r="K71" s="16">
        <v>3</v>
      </c>
      <c r="L71" s="13">
        <v>99.99</v>
      </c>
      <c r="M71" s="14">
        <f t="shared" si="7"/>
        <v>69.992999999999995</v>
      </c>
      <c r="N71" s="50"/>
      <c r="O71" s="14">
        <f t="shared" si="8"/>
        <v>79.992000000000004</v>
      </c>
      <c r="P71" s="64"/>
    </row>
    <row r="72" spans="1:16" s="11" customFormat="1" ht="12.75" customHeight="1" thickBot="1" x14ac:dyDescent="0.3">
      <c r="B72" s="22" t="s">
        <v>82</v>
      </c>
      <c r="C72" s="22" t="str">
        <f t="shared" si="2"/>
        <v>401</v>
      </c>
      <c r="D72" s="17" t="s">
        <v>136</v>
      </c>
      <c r="E72" s="17" t="s">
        <v>195</v>
      </c>
      <c r="F72" s="12" t="s">
        <v>74</v>
      </c>
      <c r="G72" s="8" t="s">
        <v>45</v>
      </c>
      <c r="H72" s="8" t="s">
        <v>31</v>
      </c>
      <c r="I72" s="20">
        <v>6</v>
      </c>
      <c r="J72" s="31">
        <v>38.5</v>
      </c>
      <c r="K72" s="16">
        <v>5</v>
      </c>
      <c r="L72" s="13">
        <v>99.99</v>
      </c>
      <c r="M72" s="14">
        <f t="shared" si="7"/>
        <v>69.992999999999995</v>
      </c>
      <c r="N72" s="50"/>
      <c r="O72" s="14">
        <f t="shared" si="8"/>
        <v>79.992000000000004</v>
      </c>
      <c r="P72" s="64"/>
    </row>
    <row r="73" spans="1:16" s="11" customFormat="1" ht="12.75" customHeight="1" thickBot="1" x14ac:dyDescent="0.3">
      <c r="B73" s="22" t="s">
        <v>82</v>
      </c>
      <c r="C73" s="22" t="str">
        <f t="shared" si="2"/>
        <v>401</v>
      </c>
      <c r="D73" s="17" t="s">
        <v>137</v>
      </c>
      <c r="E73" s="17" t="s">
        <v>295</v>
      </c>
      <c r="F73" s="12" t="s">
        <v>74</v>
      </c>
      <c r="G73" s="8" t="s">
        <v>45</v>
      </c>
      <c r="H73" s="8" t="s">
        <v>31</v>
      </c>
      <c r="I73" s="20">
        <v>6.5</v>
      </c>
      <c r="J73" s="31">
        <v>39</v>
      </c>
      <c r="K73" s="16">
        <v>2</v>
      </c>
      <c r="L73" s="13">
        <v>99.99</v>
      </c>
      <c r="M73" s="14">
        <f t="shared" si="7"/>
        <v>69.992999999999995</v>
      </c>
      <c r="N73" s="50"/>
      <c r="O73" s="14">
        <f t="shared" si="8"/>
        <v>79.992000000000004</v>
      </c>
      <c r="P73" s="64"/>
    </row>
    <row r="74" spans="1:16" s="11" customFormat="1" ht="12.75" customHeight="1" thickBot="1" x14ac:dyDescent="0.3">
      <c r="B74" s="22" t="s">
        <v>82</v>
      </c>
      <c r="C74" s="22" t="str">
        <f t="shared" ref="C74:C116" si="9">MID(F74,8,11)</f>
        <v>401</v>
      </c>
      <c r="D74" s="17" t="s">
        <v>138</v>
      </c>
      <c r="E74" s="17" t="s">
        <v>196</v>
      </c>
      <c r="F74" s="12" t="s">
        <v>74</v>
      </c>
      <c r="G74" s="8" t="s">
        <v>45</v>
      </c>
      <c r="H74" s="8" t="s">
        <v>31</v>
      </c>
      <c r="I74" s="20">
        <v>7</v>
      </c>
      <c r="J74" s="31">
        <v>40</v>
      </c>
      <c r="K74" s="16">
        <v>3</v>
      </c>
      <c r="L74" s="13">
        <v>99.99</v>
      </c>
      <c r="M74" s="14">
        <f t="shared" si="7"/>
        <v>69.992999999999995</v>
      </c>
      <c r="N74" s="50"/>
      <c r="O74" s="14">
        <f t="shared" si="8"/>
        <v>79.992000000000004</v>
      </c>
      <c r="P74" s="64"/>
    </row>
    <row r="75" spans="1:16" s="11" customFormat="1" ht="12.75" customHeight="1" thickBot="1" x14ac:dyDescent="0.3">
      <c r="B75" s="22" t="s">
        <v>82</v>
      </c>
      <c r="C75" s="22" t="str">
        <f t="shared" si="9"/>
        <v>401</v>
      </c>
      <c r="D75" s="17" t="s">
        <v>139</v>
      </c>
      <c r="E75" s="17" t="s">
        <v>296</v>
      </c>
      <c r="F75" s="12" t="s">
        <v>74</v>
      </c>
      <c r="G75" s="8" t="s">
        <v>45</v>
      </c>
      <c r="H75" s="8" t="s">
        <v>31</v>
      </c>
      <c r="I75" s="20">
        <v>7.5</v>
      </c>
      <c r="J75" s="31">
        <v>40.5</v>
      </c>
      <c r="K75" s="16">
        <v>6</v>
      </c>
      <c r="L75" s="13">
        <v>99.99</v>
      </c>
      <c r="M75" s="14">
        <f t="shared" si="7"/>
        <v>69.992999999999995</v>
      </c>
      <c r="N75" s="50"/>
      <c r="O75" s="14">
        <f t="shared" si="8"/>
        <v>79.992000000000004</v>
      </c>
      <c r="P75" s="64"/>
    </row>
    <row r="76" spans="1:16" s="11" customFormat="1" ht="12.75" customHeight="1" thickBot="1" x14ac:dyDescent="0.3">
      <c r="B76" s="22" t="s">
        <v>82</v>
      </c>
      <c r="C76" s="22" t="str">
        <f t="shared" si="9"/>
        <v>401</v>
      </c>
      <c r="D76" s="17" t="s">
        <v>140</v>
      </c>
      <c r="E76" s="17" t="s">
        <v>197</v>
      </c>
      <c r="F76" s="12" t="s">
        <v>74</v>
      </c>
      <c r="G76" s="8" t="s">
        <v>45</v>
      </c>
      <c r="H76" s="8" t="s">
        <v>31</v>
      </c>
      <c r="I76" s="20">
        <v>8</v>
      </c>
      <c r="J76" s="31">
        <v>41</v>
      </c>
      <c r="K76" s="16">
        <v>3</v>
      </c>
      <c r="L76" s="13">
        <v>99.99</v>
      </c>
      <c r="M76" s="14">
        <f t="shared" si="7"/>
        <v>69.992999999999995</v>
      </c>
      <c r="N76" s="50"/>
      <c r="O76" s="14">
        <f t="shared" si="8"/>
        <v>79.992000000000004</v>
      </c>
      <c r="P76" s="64"/>
    </row>
    <row r="77" spans="1:16" s="11" customFormat="1" ht="12.75" customHeight="1" thickBot="1" x14ac:dyDescent="0.3">
      <c r="B77" s="22" t="s">
        <v>82</v>
      </c>
      <c r="C77" s="22" t="str">
        <f t="shared" si="9"/>
        <v>401</v>
      </c>
      <c r="D77" s="17" t="s">
        <v>141</v>
      </c>
      <c r="E77" s="17" t="s">
        <v>297</v>
      </c>
      <c r="F77" s="12" t="s">
        <v>74</v>
      </c>
      <c r="G77" s="8" t="s">
        <v>45</v>
      </c>
      <c r="H77" s="8" t="s">
        <v>31</v>
      </c>
      <c r="I77" s="20">
        <v>8.5</v>
      </c>
      <c r="J77" s="31">
        <v>42</v>
      </c>
      <c r="K77" s="16">
        <v>3</v>
      </c>
      <c r="L77" s="13">
        <v>99.99</v>
      </c>
      <c r="M77" s="14">
        <f t="shared" si="7"/>
        <v>69.992999999999995</v>
      </c>
      <c r="N77" s="50"/>
      <c r="O77" s="14">
        <f t="shared" si="8"/>
        <v>79.992000000000004</v>
      </c>
      <c r="P77" s="64"/>
    </row>
    <row r="78" spans="1:16" s="11" customFormat="1" ht="12.75" customHeight="1" thickBot="1" x14ac:dyDescent="0.3">
      <c r="B78" s="22" t="s">
        <v>82</v>
      </c>
      <c r="C78" s="22" t="str">
        <f t="shared" si="9"/>
        <v>401</v>
      </c>
      <c r="D78" s="17" t="s">
        <v>142</v>
      </c>
      <c r="E78" s="17" t="s">
        <v>198</v>
      </c>
      <c r="F78" s="12" t="s">
        <v>74</v>
      </c>
      <c r="G78" s="8" t="s">
        <v>45</v>
      </c>
      <c r="H78" s="8" t="s">
        <v>31</v>
      </c>
      <c r="I78" s="20">
        <v>9</v>
      </c>
      <c r="J78" s="31">
        <v>42.5</v>
      </c>
      <c r="K78" s="16">
        <v>5</v>
      </c>
      <c r="L78" s="13">
        <v>99.99</v>
      </c>
      <c r="M78" s="14">
        <f t="shared" si="7"/>
        <v>69.992999999999995</v>
      </c>
      <c r="N78" s="50"/>
      <c r="O78" s="14">
        <f t="shared" si="8"/>
        <v>79.992000000000004</v>
      </c>
      <c r="P78" s="64"/>
    </row>
    <row r="79" spans="1:16" s="11" customFormat="1" ht="12.75" customHeight="1" thickBot="1" x14ac:dyDescent="0.3">
      <c r="B79" s="22"/>
      <c r="C79" s="22"/>
      <c r="D79" s="17"/>
      <c r="E79" s="17"/>
      <c r="F79" s="12" t="s">
        <v>74</v>
      </c>
      <c r="G79" s="8" t="s">
        <v>45</v>
      </c>
      <c r="H79" s="8" t="s">
        <v>31</v>
      </c>
      <c r="I79" s="20">
        <v>9.5</v>
      </c>
      <c r="J79" s="31">
        <v>43</v>
      </c>
      <c r="K79" s="16">
        <v>3</v>
      </c>
      <c r="L79" s="13">
        <v>99.99</v>
      </c>
      <c r="M79" s="14">
        <f t="shared" si="7"/>
        <v>69.992999999999995</v>
      </c>
      <c r="N79" s="50"/>
      <c r="O79" s="14">
        <f t="shared" si="8"/>
        <v>79.992000000000004</v>
      </c>
      <c r="P79" s="64"/>
    </row>
    <row r="80" spans="1:16" s="11" customFormat="1" ht="12.75" customHeight="1" thickBot="1" x14ac:dyDescent="0.3">
      <c r="B80" s="22"/>
      <c r="C80" s="22"/>
      <c r="D80" s="17"/>
      <c r="E80" s="17"/>
      <c r="F80" s="12" t="s">
        <v>74</v>
      </c>
      <c r="G80" s="8" t="s">
        <v>45</v>
      </c>
      <c r="H80" s="8" t="s">
        <v>31</v>
      </c>
      <c r="I80" s="20">
        <v>10</v>
      </c>
      <c r="J80" s="31">
        <v>44</v>
      </c>
      <c r="K80" s="16">
        <v>1</v>
      </c>
      <c r="L80" s="13">
        <v>99.99</v>
      </c>
      <c r="M80" s="14">
        <f t="shared" si="7"/>
        <v>69.992999999999995</v>
      </c>
      <c r="N80" s="50"/>
      <c r="O80" s="14">
        <f t="shared" si="8"/>
        <v>79.992000000000004</v>
      </c>
      <c r="P80" s="64"/>
    </row>
    <row r="81" spans="1:16" s="11" customFormat="1" ht="12.75" customHeight="1" thickBot="1" x14ac:dyDescent="0.3">
      <c r="B81" s="22"/>
      <c r="C81" s="22"/>
      <c r="D81" s="17"/>
      <c r="E81" s="17"/>
      <c r="F81" s="12" t="s">
        <v>74</v>
      </c>
      <c r="G81" s="8" t="s">
        <v>45</v>
      </c>
      <c r="H81" s="8" t="s">
        <v>31</v>
      </c>
      <c r="I81" s="20">
        <v>10.5</v>
      </c>
      <c r="J81" s="31">
        <v>44.5</v>
      </c>
      <c r="K81" s="16">
        <v>2</v>
      </c>
      <c r="L81" s="13">
        <v>99.99</v>
      </c>
      <c r="M81" s="14">
        <f t="shared" si="7"/>
        <v>69.992999999999995</v>
      </c>
      <c r="N81" s="50"/>
      <c r="O81" s="14">
        <f t="shared" si="8"/>
        <v>79.992000000000004</v>
      </c>
      <c r="P81" s="64"/>
    </row>
    <row r="82" spans="1:16" s="11" customFormat="1" ht="12.75" customHeight="1" thickBot="1" x14ac:dyDescent="0.3">
      <c r="B82" s="22"/>
      <c r="C82" s="22"/>
      <c r="D82" s="17"/>
      <c r="E82" s="17"/>
      <c r="F82" s="12" t="s">
        <v>74</v>
      </c>
      <c r="G82" s="8" t="s">
        <v>45</v>
      </c>
      <c r="H82" s="8" t="s">
        <v>31</v>
      </c>
      <c r="I82" s="20">
        <v>11</v>
      </c>
      <c r="J82" s="31">
        <v>45</v>
      </c>
      <c r="K82" s="16">
        <v>2</v>
      </c>
      <c r="L82" s="13">
        <v>99.99</v>
      </c>
      <c r="M82" s="14">
        <f t="shared" si="7"/>
        <v>69.992999999999995</v>
      </c>
      <c r="N82" s="50"/>
      <c r="O82" s="14">
        <f t="shared" si="8"/>
        <v>79.992000000000004</v>
      </c>
      <c r="P82" s="64"/>
    </row>
    <row r="83" spans="1:16" s="11" customFormat="1" ht="12.75" customHeight="1" thickBot="1" x14ac:dyDescent="0.3">
      <c r="B83" s="22"/>
      <c r="C83" s="22"/>
      <c r="D83" s="17"/>
      <c r="E83" s="17"/>
      <c r="F83" s="12" t="s">
        <v>74</v>
      </c>
      <c r="G83" s="8" t="s">
        <v>45</v>
      </c>
      <c r="H83" s="8" t="s">
        <v>31</v>
      </c>
      <c r="I83" s="20">
        <v>11.5</v>
      </c>
      <c r="J83" s="31">
        <v>45.5</v>
      </c>
      <c r="K83" s="16">
        <v>2</v>
      </c>
      <c r="L83" s="13">
        <v>99.99</v>
      </c>
      <c r="M83" s="14">
        <f t="shared" si="7"/>
        <v>69.992999999999995</v>
      </c>
      <c r="N83" s="50"/>
      <c r="O83" s="14">
        <f t="shared" si="8"/>
        <v>79.992000000000004</v>
      </c>
      <c r="P83" s="64"/>
    </row>
    <row r="84" spans="1:16" s="11" customFormat="1" ht="12.75" customHeight="1" thickBot="1" x14ac:dyDescent="0.3">
      <c r="A84" s="15"/>
      <c r="B84" s="37"/>
      <c r="C84" s="37"/>
      <c r="D84" s="38"/>
      <c r="E84" s="38"/>
      <c r="F84" s="72" t="s">
        <v>74</v>
      </c>
      <c r="G84" s="80" t="s">
        <v>45</v>
      </c>
      <c r="H84" s="80" t="s">
        <v>31</v>
      </c>
      <c r="I84" s="81">
        <v>12</v>
      </c>
      <c r="J84" s="82">
        <v>46</v>
      </c>
      <c r="K84" s="83">
        <v>1</v>
      </c>
      <c r="L84" s="73">
        <v>99.99</v>
      </c>
      <c r="M84" s="79">
        <f t="shared" si="7"/>
        <v>69.992999999999995</v>
      </c>
      <c r="N84" s="51"/>
      <c r="O84" s="79">
        <f t="shared" si="8"/>
        <v>79.992000000000004</v>
      </c>
      <c r="P84" s="65"/>
    </row>
    <row r="85" spans="1:16" s="11" customFormat="1" ht="44.25" customHeight="1" thickBot="1" x14ac:dyDescent="0.3">
      <c r="B85" s="9" t="s">
        <v>82</v>
      </c>
      <c r="C85" s="9" t="str">
        <f t="shared" si="9"/>
        <v>001</v>
      </c>
      <c r="D85" s="69" t="s">
        <v>111</v>
      </c>
      <c r="E85" s="69" t="s">
        <v>199</v>
      </c>
      <c r="F85" s="70" t="s">
        <v>59</v>
      </c>
      <c r="G85" s="94" t="s">
        <v>45</v>
      </c>
      <c r="H85" s="97" t="s">
        <v>31</v>
      </c>
      <c r="I85" s="98">
        <v>10</v>
      </c>
      <c r="J85" s="99">
        <v>44</v>
      </c>
      <c r="K85" s="100">
        <v>3</v>
      </c>
      <c r="L85" s="101">
        <v>99.99</v>
      </c>
      <c r="M85" s="86">
        <v>50</v>
      </c>
      <c r="N85" s="49" t="s">
        <v>64</v>
      </c>
      <c r="O85" s="86">
        <v>60</v>
      </c>
      <c r="P85" s="54" t="s">
        <v>32</v>
      </c>
    </row>
    <row r="86" spans="1:16" s="11" customFormat="1" ht="12.75" customHeight="1" thickBot="1" x14ac:dyDescent="0.3">
      <c r="B86" s="22" t="s">
        <v>82</v>
      </c>
      <c r="C86" s="22" t="str">
        <f t="shared" si="9"/>
        <v>001</v>
      </c>
      <c r="D86" s="17" t="s">
        <v>112</v>
      </c>
      <c r="E86" s="17" t="s">
        <v>298</v>
      </c>
      <c r="F86" s="12" t="s">
        <v>59</v>
      </c>
      <c r="G86" s="95" t="s">
        <v>45</v>
      </c>
      <c r="H86" s="102" t="s">
        <v>31</v>
      </c>
      <c r="I86" s="20">
        <v>10.5</v>
      </c>
      <c r="J86" s="31">
        <v>44.5</v>
      </c>
      <c r="K86" s="16">
        <v>5</v>
      </c>
      <c r="L86" s="13">
        <v>99.99</v>
      </c>
      <c r="M86" s="14">
        <v>50</v>
      </c>
      <c r="N86" s="50"/>
      <c r="O86" s="14">
        <v>60</v>
      </c>
      <c r="P86" s="55"/>
    </row>
    <row r="87" spans="1:16" s="11" customFormat="1" ht="12.75" customHeight="1" thickBot="1" x14ac:dyDescent="0.3">
      <c r="B87" s="22" t="s">
        <v>82</v>
      </c>
      <c r="C87" s="22" t="str">
        <f t="shared" si="9"/>
        <v>001</v>
      </c>
      <c r="D87" s="17" t="s">
        <v>113</v>
      </c>
      <c r="E87" s="17" t="s">
        <v>200</v>
      </c>
      <c r="F87" s="12" t="s">
        <v>59</v>
      </c>
      <c r="G87" s="95" t="s">
        <v>45</v>
      </c>
      <c r="H87" s="102" t="s">
        <v>31</v>
      </c>
      <c r="I87" s="20">
        <v>11</v>
      </c>
      <c r="J87" s="31">
        <v>45</v>
      </c>
      <c r="K87" s="16">
        <v>4</v>
      </c>
      <c r="L87" s="13">
        <v>99.99</v>
      </c>
      <c r="M87" s="14">
        <v>50</v>
      </c>
      <c r="N87" s="50"/>
      <c r="O87" s="14">
        <v>60</v>
      </c>
      <c r="P87" s="55"/>
    </row>
    <row r="88" spans="1:16" s="11" customFormat="1" ht="12.75" customHeight="1" thickBot="1" x14ac:dyDescent="0.3">
      <c r="A88" s="15"/>
      <c r="B88" s="22" t="s">
        <v>82</v>
      </c>
      <c r="C88" s="22" t="str">
        <f t="shared" si="9"/>
        <v>001</v>
      </c>
      <c r="D88" s="17" t="s">
        <v>114</v>
      </c>
      <c r="E88" s="17" t="s">
        <v>299</v>
      </c>
      <c r="F88" s="72" t="s">
        <v>59</v>
      </c>
      <c r="G88" s="96" t="s">
        <v>45</v>
      </c>
      <c r="H88" s="103" t="s">
        <v>31</v>
      </c>
      <c r="I88" s="81">
        <v>11.5</v>
      </c>
      <c r="J88" s="82">
        <v>45.5</v>
      </c>
      <c r="K88" s="83">
        <v>6</v>
      </c>
      <c r="L88" s="73">
        <v>99.99</v>
      </c>
      <c r="M88" s="79">
        <v>50</v>
      </c>
      <c r="N88" s="51"/>
      <c r="O88" s="79">
        <v>60</v>
      </c>
      <c r="P88" s="56"/>
    </row>
    <row r="89" spans="1:16" s="11" customFormat="1" ht="39.75" customHeight="1" thickBot="1" x14ac:dyDescent="0.3">
      <c r="B89" s="22" t="s">
        <v>82</v>
      </c>
      <c r="C89" s="22" t="str">
        <f t="shared" si="9"/>
        <v>400</v>
      </c>
      <c r="D89" s="17" t="s">
        <v>116</v>
      </c>
      <c r="E89" s="17" t="s">
        <v>300</v>
      </c>
      <c r="F89" s="70" t="s">
        <v>54</v>
      </c>
      <c r="G89" s="75" t="s">
        <v>45</v>
      </c>
      <c r="H89" s="75" t="s">
        <v>31</v>
      </c>
      <c r="I89" s="76">
        <v>8.5</v>
      </c>
      <c r="J89" s="77">
        <v>42</v>
      </c>
      <c r="K89" s="84">
        <v>3</v>
      </c>
      <c r="L89" s="71">
        <v>99.99</v>
      </c>
      <c r="M89" s="74">
        <v>40</v>
      </c>
      <c r="N89" s="50" t="s">
        <v>428</v>
      </c>
      <c r="O89" s="74">
        <v>50</v>
      </c>
      <c r="P89" s="55" t="s">
        <v>64</v>
      </c>
    </row>
    <row r="90" spans="1:16" s="11" customFormat="1" ht="12.75" customHeight="1" thickBot="1" x14ac:dyDescent="0.3">
      <c r="B90" s="22" t="s">
        <v>82</v>
      </c>
      <c r="C90" s="22" t="str">
        <f t="shared" si="9"/>
        <v>400</v>
      </c>
      <c r="D90" s="17" t="s">
        <v>117</v>
      </c>
      <c r="E90" s="17" t="s">
        <v>201</v>
      </c>
      <c r="F90" s="12" t="s">
        <v>54</v>
      </c>
      <c r="G90" s="8" t="s">
        <v>45</v>
      </c>
      <c r="H90" s="8" t="s">
        <v>31</v>
      </c>
      <c r="I90" s="20">
        <v>9</v>
      </c>
      <c r="J90" s="31">
        <v>42.5</v>
      </c>
      <c r="K90" s="16">
        <v>3</v>
      </c>
      <c r="L90" s="13">
        <v>99.99</v>
      </c>
      <c r="M90" s="14">
        <v>40</v>
      </c>
      <c r="N90" s="50"/>
      <c r="O90" s="14">
        <v>50</v>
      </c>
      <c r="P90" s="55"/>
    </row>
    <row r="91" spans="1:16" s="11" customFormat="1" ht="12.75" customHeight="1" thickBot="1" x14ac:dyDescent="0.3">
      <c r="B91" s="22" t="s">
        <v>82</v>
      </c>
      <c r="C91" s="22" t="str">
        <f t="shared" si="9"/>
        <v>400</v>
      </c>
      <c r="D91" s="17" t="s">
        <v>118</v>
      </c>
      <c r="E91" s="17" t="s">
        <v>301</v>
      </c>
      <c r="F91" s="12" t="s">
        <v>54</v>
      </c>
      <c r="G91" s="8" t="s">
        <v>45</v>
      </c>
      <c r="H91" s="8" t="s">
        <v>31</v>
      </c>
      <c r="I91" s="20">
        <v>9.5</v>
      </c>
      <c r="J91" s="31">
        <v>43</v>
      </c>
      <c r="K91" s="16">
        <v>2</v>
      </c>
      <c r="L91" s="13">
        <v>99.99</v>
      </c>
      <c r="M91" s="14">
        <v>40</v>
      </c>
      <c r="N91" s="50"/>
      <c r="O91" s="14">
        <v>50</v>
      </c>
      <c r="P91" s="55"/>
    </row>
    <row r="92" spans="1:16" s="11" customFormat="1" ht="12.75" customHeight="1" thickBot="1" x14ac:dyDescent="0.3">
      <c r="B92" s="22" t="s">
        <v>82</v>
      </c>
      <c r="C92" s="22" t="str">
        <f t="shared" si="9"/>
        <v>400</v>
      </c>
      <c r="D92" s="17" t="s">
        <v>119</v>
      </c>
      <c r="E92" s="17" t="s">
        <v>202</v>
      </c>
      <c r="F92" s="12" t="s">
        <v>54</v>
      </c>
      <c r="G92" s="8" t="s">
        <v>45</v>
      </c>
      <c r="H92" s="8" t="s">
        <v>31</v>
      </c>
      <c r="I92" s="20">
        <v>10</v>
      </c>
      <c r="J92" s="31">
        <v>44</v>
      </c>
      <c r="K92" s="16">
        <v>2</v>
      </c>
      <c r="L92" s="13">
        <v>99.99</v>
      </c>
      <c r="M92" s="14">
        <v>40</v>
      </c>
      <c r="N92" s="50"/>
      <c r="O92" s="14">
        <v>50</v>
      </c>
      <c r="P92" s="55"/>
    </row>
    <row r="93" spans="1:16" s="11" customFormat="1" ht="12.75" customHeight="1" thickBot="1" x14ac:dyDescent="0.3">
      <c r="B93" s="22" t="s">
        <v>82</v>
      </c>
      <c r="C93" s="22" t="str">
        <f t="shared" si="9"/>
        <v>400</v>
      </c>
      <c r="D93" s="17" t="s">
        <v>120</v>
      </c>
      <c r="E93" s="17" t="s">
        <v>302</v>
      </c>
      <c r="F93" s="12" t="s">
        <v>54</v>
      </c>
      <c r="G93" s="8" t="s">
        <v>45</v>
      </c>
      <c r="H93" s="8" t="s">
        <v>31</v>
      </c>
      <c r="I93" s="20">
        <v>10.5</v>
      </c>
      <c r="J93" s="31">
        <v>44.5</v>
      </c>
      <c r="K93" s="16">
        <v>3</v>
      </c>
      <c r="L93" s="13">
        <v>99.99</v>
      </c>
      <c r="M93" s="14">
        <v>40</v>
      </c>
      <c r="N93" s="50"/>
      <c r="O93" s="14">
        <v>50</v>
      </c>
      <c r="P93" s="55"/>
    </row>
    <row r="94" spans="1:16" s="11" customFormat="1" ht="12.75" customHeight="1" thickBot="1" x14ac:dyDescent="0.3">
      <c r="A94" s="15"/>
      <c r="B94" s="22" t="s">
        <v>82</v>
      </c>
      <c r="C94" s="22" t="str">
        <f t="shared" si="9"/>
        <v>400</v>
      </c>
      <c r="D94" s="17" t="s">
        <v>121</v>
      </c>
      <c r="E94" s="17" t="s">
        <v>203</v>
      </c>
      <c r="F94" s="72" t="s">
        <v>54</v>
      </c>
      <c r="G94" s="80" t="s">
        <v>45</v>
      </c>
      <c r="H94" s="80" t="s">
        <v>31</v>
      </c>
      <c r="I94" s="81">
        <v>11</v>
      </c>
      <c r="J94" s="82">
        <v>45</v>
      </c>
      <c r="K94" s="83">
        <v>1</v>
      </c>
      <c r="L94" s="73">
        <v>99.99</v>
      </c>
      <c r="M94" s="79">
        <v>40</v>
      </c>
      <c r="N94" s="51"/>
      <c r="O94" s="79">
        <v>50</v>
      </c>
      <c r="P94" s="56"/>
    </row>
    <row r="95" spans="1:16" s="11" customFormat="1" ht="57.6" customHeight="1" thickBot="1" x14ac:dyDescent="0.35">
      <c r="A95"/>
      <c r="B95" s="22" t="s">
        <v>83</v>
      </c>
      <c r="C95" s="22" t="str">
        <f t="shared" si="9"/>
        <v>600</v>
      </c>
      <c r="D95" s="17" t="s">
        <v>124</v>
      </c>
      <c r="E95" s="17" t="s">
        <v>204</v>
      </c>
      <c r="F95" s="75" t="s">
        <v>60</v>
      </c>
      <c r="G95" s="75" t="s">
        <v>48</v>
      </c>
      <c r="H95" s="75" t="s">
        <v>24</v>
      </c>
      <c r="I95" s="76">
        <v>6</v>
      </c>
      <c r="J95" s="104">
        <v>38.5</v>
      </c>
      <c r="K95" s="84">
        <v>3</v>
      </c>
      <c r="L95" s="71">
        <v>299.99</v>
      </c>
      <c r="M95" s="74">
        <f>L95*0.5</f>
        <v>149.995</v>
      </c>
      <c r="N95" s="49">
        <v>0.5</v>
      </c>
      <c r="O95" s="74">
        <f>L95*0.6</f>
        <v>179.994</v>
      </c>
      <c r="P95" s="54">
        <v>0.4</v>
      </c>
    </row>
    <row r="96" spans="1:16" s="11" customFormat="1" ht="12.75" customHeight="1" thickBot="1" x14ac:dyDescent="0.3">
      <c r="B96" s="22" t="s">
        <v>83</v>
      </c>
      <c r="C96" s="22" t="str">
        <f t="shared" si="9"/>
        <v>600</v>
      </c>
      <c r="D96" s="17" t="s">
        <v>125</v>
      </c>
      <c r="E96" s="17" t="s">
        <v>303</v>
      </c>
      <c r="F96" s="8" t="s">
        <v>60</v>
      </c>
      <c r="G96" s="8" t="s">
        <v>48</v>
      </c>
      <c r="H96" s="8" t="s">
        <v>24</v>
      </c>
      <c r="I96" s="20">
        <v>6.5</v>
      </c>
      <c r="J96" s="32">
        <v>39</v>
      </c>
      <c r="K96" s="16">
        <v>4</v>
      </c>
      <c r="L96" s="13">
        <v>299.99</v>
      </c>
      <c r="M96" s="14">
        <f t="shared" ref="M96:M106" si="10">L96*0.5</f>
        <v>149.995</v>
      </c>
      <c r="N96" s="50"/>
      <c r="O96" s="14">
        <f t="shared" ref="O96:O106" si="11">L96*0.6</f>
        <v>179.994</v>
      </c>
      <c r="P96" s="55"/>
    </row>
    <row r="97" spans="1:16" s="11" customFormat="1" ht="12.75" customHeight="1" thickBot="1" x14ac:dyDescent="0.3">
      <c r="B97" s="22" t="s">
        <v>83</v>
      </c>
      <c r="C97" s="22" t="str">
        <f t="shared" si="9"/>
        <v>600</v>
      </c>
      <c r="D97" s="17" t="s">
        <v>99</v>
      </c>
      <c r="E97" s="17" t="s">
        <v>205</v>
      </c>
      <c r="F97" s="8" t="s">
        <v>60</v>
      </c>
      <c r="G97" s="8" t="s">
        <v>48</v>
      </c>
      <c r="H97" s="8" t="s">
        <v>24</v>
      </c>
      <c r="I97" s="20">
        <v>7</v>
      </c>
      <c r="J97" s="32">
        <v>40</v>
      </c>
      <c r="K97" s="16">
        <v>4</v>
      </c>
      <c r="L97" s="13">
        <v>299.99</v>
      </c>
      <c r="M97" s="14">
        <f t="shared" si="10"/>
        <v>149.995</v>
      </c>
      <c r="N97" s="50"/>
      <c r="O97" s="14">
        <f t="shared" si="11"/>
        <v>179.994</v>
      </c>
      <c r="P97" s="55"/>
    </row>
    <row r="98" spans="1:16" s="11" customFormat="1" ht="12.75" customHeight="1" thickBot="1" x14ac:dyDescent="0.3">
      <c r="B98" s="22" t="s">
        <v>83</v>
      </c>
      <c r="C98" s="22" t="str">
        <f t="shared" si="9"/>
        <v>600</v>
      </c>
      <c r="D98" s="17" t="s">
        <v>126</v>
      </c>
      <c r="E98" s="17" t="s">
        <v>304</v>
      </c>
      <c r="F98" s="8" t="s">
        <v>60</v>
      </c>
      <c r="G98" s="8" t="s">
        <v>48</v>
      </c>
      <c r="H98" s="8" t="s">
        <v>24</v>
      </c>
      <c r="I98" s="20">
        <v>7.5</v>
      </c>
      <c r="J98" s="32">
        <v>40.5</v>
      </c>
      <c r="K98" s="16">
        <v>1</v>
      </c>
      <c r="L98" s="13">
        <v>299.99</v>
      </c>
      <c r="M98" s="14">
        <f t="shared" si="10"/>
        <v>149.995</v>
      </c>
      <c r="N98" s="50"/>
      <c r="O98" s="14">
        <f t="shared" si="11"/>
        <v>179.994</v>
      </c>
      <c r="P98" s="55"/>
    </row>
    <row r="99" spans="1:16" s="11" customFormat="1" ht="12.75" customHeight="1" thickBot="1" x14ac:dyDescent="0.3">
      <c r="B99" s="22" t="s">
        <v>83</v>
      </c>
      <c r="C99" s="22" t="str">
        <f t="shared" si="9"/>
        <v>600</v>
      </c>
      <c r="D99" s="17" t="s">
        <v>100</v>
      </c>
      <c r="E99" s="17" t="s">
        <v>206</v>
      </c>
      <c r="F99" s="8" t="s">
        <v>60</v>
      </c>
      <c r="G99" s="8" t="s">
        <v>48</v>
      </c>
      <c r="H99" s="8" t="s">
        <v>24</v>
      </c>
      <c r="I99" s="20">
        <v>8</v>
      </c>
      <c r="J99" s="32">
        <v>41</v>
      </c>
      <c r="K99" s="16">
        <v>3</v>
      </c>
      <c r="L99" s="13">
        <v>299.99</v>
      </c>
      <c r="M99" s="14">
        <f t="shared" si="10"/>
        <v>149.995</v>
      </c>
      <c r="N99" s="50"/>
      <c r="O99" s="14">
        <f t="shared" si="11"/>
        <v>179.994</v>
      </c>
      <c r="P99" s="55"/>
    </row>
    <row r="100" spans="1:16" s="11" customFormat="1" ht="12.75" customHeight="1" thickBot="1" x14ac:dyDescent="0.3">
      <c r="B100" s="22" t="s">
        <v>83</v>
      </c>
      <c r="C100" s="22" t="str">
        <f t="shared" si="9"/>
        <v>600</v>
      </c>
      <c r="D100" s="17" t="s">
        <v>101</v>
      </c>
      <c r="E100" s="17" t="s">
        <v>305</v>
      </c>
      <c r="F100" s="8" t="s">
        <v>60</v>
      </c>
      <c r="G100" s="8" t="s">
        <v>48</v>
      </c>
      <c r="H100" s="8" t="s">
        <v>24</v>
      </c>
      <c r="I100" s="20">
        <v>8.5</v>
      </c>
      <c r="J100" s="32">
        <v>42</v>
      </c>
      <c r="K100" s="16">
        <v>5</v>
      </c>
      <c r="L100" s="13">
        <v>299.99</v>
      </c>
      <c r="M100" s="14">
        <f t="shared" si="10"/>
        <v>149.995</v>
      </c>
      <c r="N100" s="50"/>
      <c r="O100" s="14">
        <f t="shared" si="11"/>
        <v>179.994</v>
      </c>
      <c r="P100" s="55"/>
    </row>
    <row r="101" spans="1:16" s="11" customFormat="1" ht="12.75" customHeight="1" thickBot="1" x14ac:dyDescent="0.3">
      <c r="B101" s="22" t="s">
        <v>83</v>
      </c>
      <c r="C101" s="22" t="str">
        <f t="shared" si="9"/>
        <v>600</v>
      </c>
      <c r="D101" s="17" t="s">
        <v>102</v>
      </c>
      <c r="E101" s="17" t="s">
        <v>207</v>
      </c>
      <c r="F101" s="8" t="s">
        <v>60</v>
      </c>
      <c r="G101" s="8" t="s">
        <v>48</v>
      </c>
      <c r="H101" s="8" t="s">
        <v>24</v>
      </c>
      <c r="I101" s="20">
        <v>9</v>
      </c>
      <c r="J101" s="32">
        <v>42.5</v>
      </c>
      <c r="K101" s="16">
        <v>1</v>
      </c>
      <c r="L101" s="13">
        <v>299.99</v>
      </c>
      <c r="M101" s="14">
        <f t="shared" si="10"/>
        <v>149.995</v>
      </c>
      <c r="N101" s="50"/>
      <c r="O101" s="14">
        <f t="shared" si="11"/>
        <v>179.994</v>
      </c>
      <c r="P101" s="55"/>
    </row>
    <row r="102" spans="1:16" s="11" customFormat="1" ht="12.75" customHeight="1" thickBot="1" x14ac:dyDescent="0.3">
      <c r="B102" s="22" t="s">
        <v>83</v>
      </c>
      <c r="C102" s="22" t="str">
        <f t="shared" si="9"/>
        <v>600</v>
      </c>
      <c r="D102" s="17" t="s">
        <v>103</v>
      </c>
      <c r="E102" s="17" t="s">
        <v>306</v>
      </c>
      <c r="F102" s="8" t="s">
        <v>60</v>
      </c>
      <c r="G102" s="8" t="s">
        <v>48</v>
      </c>
      <c r="H102" s="8" t="s">
        <v>24</v>
      </c>
      <c r="I102" s="20">
        <v>9.5</v>
      </c>
      <c r="J102" s="32">
        <v>43</v>
      </c>
      <c r="K102" s="16">
        <v>1</v>
      </c>
      <c r="L102" s="13">
        <v>299.99</v>
      </c>
      <c r="M102" s="14">
        <f t="shared" si="10"/>
        <v>149.995</v>
      </c>
      <c r="N102" s="50"/>
      <c r="O102" s="14">
        <f t="shared" si="11"/>
        <v>179.994</v>
      </c>
      <c r="P102" s="55"/>
    </row>
    <row r="103" spans="1:16" s="11" customFormat="1" ht="12.75" customHeight="1" thickBot="1" x14ac:dyDescent="0.3">
      <c r="B103" s="22" t="s">
        <v>83</v>
      </c>
      <c r="C103" s="22" t="str">
        <f t="shared" si="9"/>
        <v>600</v>
      </c>
      <c r="D103" s="17" t="s">
        <v>127</v>
      </c>
      <c r="E103" s="17" t="s">
        <v>208</v>
      </c>
      <c r="F103" s="8" t="s">
        <v>60</v>
      </c>
      <c r="G103" s="8" t="s">
        <v>48</v>
      </c>
      <c r="H103" s="8" t="s">
        <v>24</v>
      </c>
      <c r="I103" s="20">
        <v>10</v>
      </c>
      <c r="J103" s="32">
        <v>44</v>
      </c>
      <c r="K103" s="16">
        <v>1</v>
      </c>
      <c r="L103" s="13">
        <v>299.99</v>
      </c>
      <c r="M103" s="14">
        <f t="shared" si="10"/>
        <v>149.995</v>
      </c>
      <c r="N103" s="50"/>
      <c r="O103" s="14">
        <f t="shared" si="11"/>
        <v>179.994</v>
      </c>
      <c r="P103" s="55"/>
    </row>
    <row r="104" spans="1:16" s="11" customFormat="1" ht="12.75" customHeight="1" thickBot="1" x14ac:dyDescent="0.3">
      <c r="B104" s="22" t="s">
        <v>83</v>
      </c>
      <c r="C104" s="22" t="str">
        <f t="shared" si="9"/>
        <v>600</v>
      </c>
      <c r="D104" s="17" t="s">
        <v>128</v>
      </c>
      <c r="E104" s="17" t="s">
        <v>307</v>
      </c>
      <c r="F104" s="8" t="s">
        <v>60</v>
      </c>
      <c r="G104" s="8" t="s">
        <v>48</v>
      </c>
      <c r="H104" s="8" t="s">
        <v>24</v>
      </c>
      <c r="I104" s="20">
        <v>10.5</v>
      </c>
      <c r="J104" s="32">
        <v>44.5</v>
      </c>
      <c r="K104" s="16">
        <v>4</v>
      </c>
      <c r="L104" s="13">
        <v>299.99</v>
      </c>
      <c r="M104" s="14">
        <f t="shared" si="10"/>
        <v>149.995</v>
      </c>
      <c r="N104" s="50"/>
      <c r="O104" s="14">
        <f t="shared" si="11"/>
        <v>179.994</v>
      </c>
      <c r="P104" s="55"/>
    </row>
    <row r="105" spans="1:16" s="11" customFormat="1" ht="12.75" customHeight="1" thickBot="1" x14ac:dyDescent="0.3">
      <c r="B105" s="22" t="s">
        <v>83</v>
      </c>
      <c r="C105" s="22" t="str">
        <f t="shared" si="9"/>
        <v>600</v>
      </c>
      <c r="D105" s="17" t="s">
        <v>129</v>
      </c>
      <c r="E105" s="17" t="s">
        <v>209</v>
      </c>
      <c r="F105" s="8" t="s">
        <v>60</v>
      </c>
      <c r="G105" s="8" t="s">
        <v>48</v>
      </c>
      <c r="H105" s="8" t="s">
        <v>24</v>
      </c>
      <c r="I105" s="20">
        <v>11</v>
      </c>
      <c r="J105" s="32">
        <v>45</v>
      </c>
      <c r="K105" s="16">
        <v>6</v>
      </c>
      <c r="L105" s="13">
        <v>299.99</v>
      </c>
      <c r="M105" s="14">
        <f t="shared" si="10"/>
        <v>149.995</v>
      </c>
      <c r="N105" s="50"/>
      <c r="O105" s="14">
        <f t="shared" si="11"/>
        <v>179.994</v>
      </c>
      <c r="P105" s="55"/>
    </row>
    <row r="106" spans="1:16" s="11" customFormat="1" ht="12.75" customHeight="1" thickBot="1" x14ac:dyDescent="0.3">
      <c r="A106" s="15"/>
      <c r="B106" s="37" t="s">
        <v>83</v>
      </c>
      <c r="C106" s="37" t="str">
        <f t="shared" si="9"/>
        <v>600</v>
      </c>
      <c r="D106" s="38" t="s">
        <v>130</v>
      </c>
      <c r="E106" s="38" t="s">
        <v>308</v>
      </c>
      <c r="F106" s="80" t="s">
        <v>60</v>
      </c>
      <c r="G106" s="80" t="s">
        <v>48</v>
      </c>
      <c r="H106" s="80" t="s">
        <v>24</v>
      </c>
      <c r="I106" s="81">
        <v>11.5</v>
      </c>
      <c r="J106" s="105">
        <v>45.5</v>
      </c>
      <c r="K106" s="83">
        <v>4</v>
      </c>
      <c r="L106" s="73">
        <v>299.99</v>
      </c>
      <c r="M106" s="79">
        <f t="shared" si="10"/>
        <v>149.995</v>
      </c>
      <c r="N106" s="51"/>
      <c r="O106" s="79">
        <f t="shared" si="11"/>
        <v>179.994</v>
      </c>
      <c r="P106" s="55"/>
    </row>
    <row r="107" spans="1:16" s="11" customFormat="1" ht="15" thickBot="1" x14ac:dyDescent="0.35">
      <c r="A107"/>
      <c r="B107" s="9" t="s">
        <v>84</v>
      </c>
      <c r="C107" s="9" t="str">
        <f t="shared" si="9"/>
        <v>400</v>
      </c>
      <c r="D107" s="69" t="s">
        <v>145</v>
      </c>
      <c r="E107" s="69" t="s">
        <v>210</v>
      </c>
      <c r="F107" s="75" t="s">
        <v>73</v>
      </c>
      <c r="G107" s="75" t="s">
        <v>22</v>
      </c>
      <c r="H107" s="75" t="s">
        <v>34</v>
      </c>
      <c r="I107" s="76">
        <v>6</v>
      </c>
      <c r="J107" s="104">
        <v>38.5</v>
      </c>
      <c r="K107" s="84">
        <v>1</v>
      </c>
      <c r="L107" s="71">
        <v>189.99</v>
      </c>
      <c r="M107" s="74">
        <f t="shared" si="7"/>
        <v>132.99299999999999</v>
      </c>
      <c r="N107" s="50">
        <v>0.3</v>
      </c>
      <c r="O107" s="74">
        <f t="shared" si="8"/>
        <v>151.99200000000002</v>
      </c>
      <c r="P107" s="54">
        <v>0.2</v>
      </c>
    </row>
    <row r="108" spans="1:16" s="11" customFormat="1" ht="12.75" customHeight="1" thickBot="1" x14ac:dyDescent="0.3">
      <c r="B108" s="22" t="s">
        <v>84</v>
      </c>
      <c r="C108" s="22" t="str">
        <f t="shared" si="9"/>
        <v>400</v>
      </c>
      <c r="D108" s="17" t="s">
        <v>147</v>
      </c>
      <c r="E108" s="17" t="s">
        <v>211</v>
      </c>
      <c r="F108" s="8" t="s">
        <v>73</v>
      </c>
      <c r="G108" s="8" t="s">
        <v>22</v>
      </c>
      <c r="H108" s="8" t="s">
        <v>34</v>
      </c>
      <c r="I108" s="20">
        <v>7</v>
      </c>
      <c r="J108" s="32">
        <v>40</v>
      </c>
      <c r="K108" s="16">
        <v>1</v>
      </c>
      <c r="L108" s="13">
        <v>189.99</v>
      </c>
      <c r="M108" s="14">
        <f t="shared" si="7"/>
        <v>132.99299999999999</v>
      </c>
      <c r="N108" s="50"/>
      <c r="O108" s="14">
        <f t="shared" si="8"/>
        <v>151.99200000000002</v>
      </c>
      <c r="P108" s="55"/>
    </row>
    <row r="109" spans="1:16" s="11" customFormat="1" ht="12.75" customHeight="1" thickBot="1" x14ac:dyDescent="0.3">
      <c r="B109" s="22" t="s">
        <v>84</v>
      </c>
      <c r="C109" s="22" t="str">
        <f t="shared" si="9"/>
        <v>400</v>
      </c>
      <c r="D109" s="17" t="s">
        <v>150</v>
      </c>
      <c r="E109" s="17" t="s">
        <v>309</v>
      </c>
      <c r="F109" s="8" t="s">
        <v>73</v>
      </c>
      <c r="G109" s="8" t="s">
        <v>22</v>
      </c>
      <c r="H109" s="8" t="s">
        <v>34</v>
      </c>
      <c r="I109" s="20">
        <v>7.5</v>
      </c>
      <c r="J109" s="32">
        <v>40.5</v>
      </c>
      <c r="K109" s="16">
        <v>1</v>
      </c>
      <c r="L109" s="13">
        <v>189.99</v>
      </c>
      <c r="M109" s="14">
        <f t="shared" si="7"/>
        <v>132.99299999999999</v>
      </c>
      <c r="N109" s="50"/>
      <c r="O109" s="14">
        <f t="shared" si="8"/>
        <v>151.99200000000002</v>
      </c>
      <c r="P109" s="55"/>
    </row>
    <row r="110" spans="1:16" s="11" customFormat="1" ht="12.75" customHeight="1" thickBot="1" x14ac:dyDescent="0.3">
      <c r="B110" s="22" t="s">
        <v>84</v>
      </c>
      <c r="C110" s="22" t="str">
        <f t="shared" si="9"/>
        <v>400</v>
      </c>
      <c r="D110" s="17" t="s">
        <v>148</v>
      </c>
      <c r="E110" s="17" t="s">
        <v>212</v>
      </c>
      <c r="F110" s="8" t="s">
        <v>73</v>
      </c>
      <c r="G110" s="8" t="s">
        <v>22</v>
      </c>
      <c r="H110" s="8" t="s">
        <v>34</v>
      </c>
      <c r="I110" s="20">
        <v>8</v>
      </c>
      <c r="J110" s="32">
        <v>41</v>
      </c>
      <c r="K110" s="16">
        <v>1</v>
      </c>
      <c r="L110" s="13">
        <v>189.99</v>
      </c>
      <c r="M110" s="14">
        <f t="shared" si="7"/>
        <v>132.99299999999999</v>
      </c>
      <c r="N110" s="50"/>
      <c r="O110" s="14">
        <f t="shared" si="8"/>
        <v>151.99200000000002</v>
      </c>
      <c r="P110" s="55"/>
    </row>
    <row r="111" spans="1:16" s="11" customFormat="1" ht="12.75" customHeight="1" thickBot="1" x14ac:dyDescent="0.3">
      <c r="B111" s="22" t="s">
        <v>84</v>
      </c>
      <c r="C111" s="22" t="str">
        <f t="shared" si="9"/>
        <v>400</v>
      </c>
      <c r="D111" s="17" t="s">
        <v>116</v>
      </c>
      <c r="E111" s="17" t="s">
        <v>310</v>
      </c>
      <c r="F111" s="8" t="s">
        <v>73</v>
      </c>
      <c r="G111" s="8" t="s">
        <v>22</v>
      </c>
      <c r="H111" s="8" t="s">
        <v>34</v>
      </c>
      <c r="I111" s="20">
        <v>8.5</v>
      </c>
      <c r="J111" s="32">
        <v>42</v>
      </c>
      <c r="K111" s="16">
        <v>1</v>
      </c>
      <c r="L111" s="13">
        <v>189.99</v>
      </c>
      <c r="M111" s="14">
        <f t="shared" si="7"/>
        <v>132.99299999999999</v>
      </c>
      <c r="N111" s="50"/>
      <c r="O111" s="14">
        <f t="shared" si="8"/>
        <v>151.99200000000002</v>
      </c>
      <c r="P111" s="55"/>
    </row>
    <row r="112" spans="1:16" s="11" customFormat="1" ht="12.75" customHeight="1" thickBot="1" x14ac:dyDescent="0.3">
      <c r="B112" s="22" t="s">
        <v>84</v>
      </c>
      <c r="C112" s="22" t="str">
        <f t="shared" si="9"/>
        <v>400</v>
      </c>
      <c r="D112" s="17" t="s">
        <v>118</v>
      </c>
      <c r="E112" s="17" t="s">
        <v>311</v>
      </c>
      <c r="F112" s="8" t="s">
        <v>73</v>
      </c>
      <c r="G112" s="8" t="s">
        <v>22</v>
      </c>
      <c r="H112" s="8" t="s">
        <v>34</v>
      </c>
      <c r="I112" s="20">
        <v>9.5</v>
      </c>
      <c r="J112" s="32">
        <v>43</v>
      </c>
      <c r="K112" s="16">
        <v>1</v>
      </c>
      <c r="L112" s="13">
        <v>189.99</v>
      </c>
      <c r="M112" s="14">
        <f t="shared" si="7"/>
        <v>132.99299999999999</v>
      </c>
      <c r="N112" s="50"/>
      <c r="O112" s="14">
        <f t="shared" si="8"/>
        <v>151.99200000000002</v>
      </c>
      <c r="P112" s="55"/>
    </row>
    <row r="113" spans="1:16" s="11" customFormat="1" ht="12.75" customHeight="1" thickBot="1" x14ac:dyDescent="0.3">
      <c r="A113" s="15"/>
      <c r="B113" s="22" t="s">
        <v>84</v>
      </c>
      <c r="C113" s="22" t="str">
        <f t="shared" si="9"/>
        <v>400</v>
      </c>
      <c r="D113" s="17" t="s">
        <v>122</v>
      </c>
      <c r="E113" s="17" t="s">
        <v>312</v>
      </c>
      <c r="F113" s="80" t="s">
        <v>73</v>
      </c>
      <c r="G113" s="80" t="s">
        <v>22</v>
      </c>
      <c r="H113" s="80" t="s">
        <v>34</v>
      </c>
      <c r="I113" s="81">
        <v>11.5</v>
      </c>
      <c r="J113" s="105">
        <v>45.5</v>
      </c>
      <c r="K113" s="83">
        <v>1</v>
      </c>
      <c r="L113" s="73">
        <v>189.99</v>
      </c>
      <c r="M113" s="79">
        <f t="shared" si="7"/>
        <v>132.99299999999999</v>
      </c>
      <c r="N113" s="51"/>
      <c r="O113" s="79">
        <f t="shared" si="8"/>
        <v>151.99200000000002</v>
      </c>
      <c r="P113" s="56"/>
    </row>
    <row r="114" spans="1:16" s="11" customFormat="1" ht="39.75" customHeight="1" thickBot="1" x14ac:dyDescent="0.3">
      <c r="B114" s="22" t="s">
        <v>84</v>
      </c>
      <c r="C114" s="22" t="str">
        <f t="shared" si="9"/>
        <v>600</v>
      </c>
      <c r="D114" s="17" t="s">
        <v>99</v>
      </c>
      <c r="E114" s="17" t="s">
        <v>213</v>
      </c>
      <c r="F114" s="75" t="s">
        <v>61</v>
      </c>
      <c r="G114" s="75" t="s">
        <v>22</v>
      </c>
      <c r="H114" s="75" t="s">
        <v>34</v>
      </c>
      <c r="I114" s="76">
        <v>7</v>
      </c>
      <c r="J114" s="104">
        <v>40</v>
      </c>
      <c r="K114" s="84">
        <v>2</v>
      </c>
      <c r="L114" s="71">
        <v>189.99</v>
      </c>
      <c r="M114" s="74">
        <v>100</v>
      </c>
      <c r="N114" s="45" t="s">
        <v>427</v>
      </c>
      <c r="O114" s="74">
        <v>120</v>
      </c>
      <c r="P114" s="55" t="s">
        <v>429</v>
      </c>
    </row>
    <row r="115" spans="1:16" s="11" customFormat="1" ht="13.8" thickBot="1" x14ac:dyDescent="0.3">
      <c r="B115" s="22" t="s">
        <v>84</v>
      </c>
      <c r="C115" s="22" t="str">
        <f t="shared" si="9"/>
        <v>600</v>
      </c>
      <c r="D115" s="17" t="s">
        <v>126</v>
      </c>
      <c r="E115" s="17" t="s">
        <v>313</v>
      </c>
      <c r="F115" s="8" t="s">
        <v>61</v>
      </c>
      <c r="G115" s="8" t="s">
        <v>22</v>
      </c>
      <c r="H115" s="8" t="s">
        <v>34</v>
      </c>
      <c r="I115" s="20">
        <v>7.5</v>
      </c>
      <c r="J115" s="32">
        <v>40.5</v>
      </c>
      <c r="K115" s="16">
        <v>1</v>
      </c>
      <c r="L115" s="13">
        <v>189.99</v>
      </c>
      <c r="M115" s="14">
        <v>100</v>
      </c>
      <c r="N115" s="45"/>
      <c r="O115" s="14">
        <v>120</v>
      </c>
      <c r="P115" s="55"/>
    </row>
    <row r="116" spans="1:16" s="11" customFormat="1" ht="13.8" thickBot="1" x14ac:dyDescent="0.3">
      <c r="B116" s="22" t="s">
        <v>84</v>
      </c>
      <c r="C116" s="22" t="str">
        <f t="shared" si="9"/>
        <v>600</v>
      </c>
      <c r="D116" s="17" t="s">
        <v>100</v>
      </c>
      <c r="E116" s="17" t="s">
        <v>214</v>
      </c>
      <c r="F116" s="8" t="s">
        <v>61</v>
      </c>
      <c r="G116" s="8" t="s">
        <v>22</v>
      </c>
      <c r="H116" s="8" t="s">
        <v>34</v>
      </c>
      <c r="I116" s="20">
        <v>8</v>
      </c>
      <c r="J116" s="32">
        <v>41</v>
      </c>
      <c r="K116" s="16">
        <v>1</v>
      </c>
      <c r="L116" s="13">
        <v>189.99</v>
      </c>
      <c r="M116" s="14">
        <v>100</v>
      </c>
      <c r="N116" s="45"/>
      <c r="O116" s="14">
        <v>120</v>
      </c>
      <c r="P116" s="55"/>
    </row>
    <row r="117" spans="1:16" s="11" customFormat="1" ht="13.8" thickBot="1" x14ac:dyDescent="0.3">
      <c r="B117" s="22" t="s">
        <v>84</v>
      </c>
      <c r="C117" s="22" t="str">
        <f t="shared" ref="C117:C148" si="12">MID(F117,8,11)</f>
        <v>600</v>
      </c>
      <c r="D117" s="17" t="s">
        <v>101</v>
      </c>
      <c r="E117" s="17" t="s">
        <v>314</v>
      </c>
      <c r="F117" s="8" t="s">
        <v>61</v>
      </c>
      <c r="G117" s="8" t="s">
        <v>22</v>
      </c>
      <c r="H117" s="8" t="s">
        <v>34</v>
      </c>
      <c r="I117" s="20">
        <v>8.5</v>
      </c>
      <c r="J117" s="32">
        <v>42</v>
      </c>
      <c r="K117" s="16">
        <v>2</v>
      </c>
      <c r="L117" s="13">
        <v>189.99</v>
      </c>
      <c r="M117" s="14">
        <v>100</v>
      </c>
      <c r="N117" s="45"/>
      <c r="O117" s="14">
        <v>120</v>
      </c>
      <c r="P117" s="55"/>
    </row>
    <row r="118" spans="1:16" s="11" customFormat="1" ht="13.8" thickBot="1" x14ac:dyDescent="0.3">
      <c r="B118" s="22" t="s">
        <v>84</v>
      </c>
      <c r="C118" s="22" t="str">
        <f t="shared" si="12"/>
        <v>600</v>
      </c>
      <c r="D118" s="17" t="s">
        <v>102</v>
      </c>
      <c r="E118" s="17" t="s">
        <v>215</v>
      </c>
      <c r="F118" s="8" t="s">
        <v>61</v>
      </c>
      <c r="G118" s="8" t="s">
        <v>22</v>
      </c>
      <c r="H118" s="8" t="s">
        <v>34</v>
      </c>
      <c r="I118" s="20">
        <v>9</v>
      </c>
      <c r="J118" s="32">
        <v>42.5</v>
      </c>
      <c r="K118" s="16">
        <v>2</v>
      </c>
      <c r="L118" s="13">
        <v>189.99</v>
      </c>
      <c r="M118" s="14">
        <v>100</v>
      </c>
      <c r="N118" s="45"/>
      <c r="O118" s="14">
        <v>120</v>
      </c>
      <c r="P118" s="55"/>
    </row>
    <row r="119" spans="1:16" s="11" customFormat="1" ht="13.8" thickBot="1" x14ac:dyDescent="0.3">
      <c r="B119" s="22" t="s">
        <v>84</v>
      </c>
      <c r="C119" s="22" t="str">
        <f t="shared" si="12"/>
        <v>600</v>
      </c>
      <c r="D119" s="17" t="s">
        <v>103</v>
      </c>
      <c r="E119" s="17" t="s">
        <v>315</v>
      </c>
      <c r="F119" s="8" t="s">
        <v>61</v>
      </c>
      <c r="G119" s="8" t="s">
        <v>22</v>
      </c>
      <c r="H119" s="8" t="s">
        <v>34</v>
      </c>
      <c r="I119" s="20">
        <v>9.5</v>
      </c>
      <c r="J119" s="32">
        <v>43</v>
      </c>
      <c r="K119" s="16">
        <v>3</v>
      </c>
      <c r="L119" s="13">
        <v>189.99</v>
      </c>
      <c r="M119" s="14">
        <v>100</v>
      </c>
      <c r="N119" s="45"/>
      <c r="O119" s="14">
        <v>120</v>
      </c>
      <c r="P119" s="55"/>
    </row>
    <row r="120" spans="1:16" s="11" customFormat="1" ht="13.8" thickBot="1" x14ac:dyDescent="0.3">
      <c r="B120" s="22" t="s">
        <v>84</v>
      </c>
      <c r="C120" s="22" t="str">
        <f t="shared" si="12"/>
        <v>600</v>
      </c>
      <c r="D120" s="17" t="s">
        <v>129</v>
      </c>
      <c r="E120" s="17" t="s">
        <v>216</v>
      </c>
      <c r="F120" s="8" t="s">
        <v>61</v>
      </c>
      <c r="G120" s="8" t="s">
        <v>22</v>
      </c>
      <c r="H120" s="8" t="s">
        <v>34</v>
      </c>
      <c r="I120" s="20">
        <v>11</v>
      </c>
      <c r="J120" s="32">
        <v>45</v>
      </c>
      <c r="K120" s="16">
        <v>2</v>
      </c>
      <c r="L120" s="13">
        <v>189.99</v>
      </c>
      <c r="M120" s="14">
        <v>100</v>
      </c>
      <c r="N120" s="45"/>
      <c r="O120" s="14">
        <v>120</v>
      </c>
      <c r="P120" s="55"/>
    </row>
    <row r="121" spans="1:16" s="11" customFormat="1" ht="13.8" thickBot="1" x14ac:dyDescent="0.3">
      <c r="B121" s="22" t="s">
        <v>84</v>
      </c>
      <c r="C121" s="22" t="str">
        <f t="shared" si="12"/>
        <v>600</v>
      </c>
      <c r="D121" s="17" t="s">
        <v>130</v>
      </c>
      <c r="E121" s="17" t="s">
        <v>316</v>
      </c>
      <c r="F121" s="8" t="s">
        <v>61</v>
      </c>
      <c r="G121" s="8" t="s">
        <v>22</v>
      </c>
      <c r="H121" s="8" t="s">
        <v>34</v>
      </c>
      <c r="I121" s="20">
        <v>11.5</v>
      </c>
      <c r="J121" s="32">
        <v>45.5</v>
      </c>
      <c r="K121" s="16">
        <v>3</v>
      </c>
      <c r="L121" s="13">
        <v>189.99</v>
      </c>
      <c r="M121" s="14">
        <v>100</v>
      </c>
      <c r="N121" s="45"/>
      <c r="O121" s="14">
        <v>120</v>
      </c>
      <c r="P121" s="55"/>
    </row>
    <row r="122" spans="1:16" s="11" customFormat="1" ht="13.8" thickBot="1" x14ac:dyDescent="0.3">
      <c r="A122" s="15"/>
      <c r="B122" s="22" t="s">
        <v>84</v>
      </c>
      <c r="C122" s="22" t="str">
        <f t="shared" si="12"/>
        <v>600</v>
      </c>
      <c r="D122" s="17" t="s">
        <v>149</v>
      </c>
      <c r="E122" s="17" t="s">
        <v>217</v>
      </c>
      <c r="F122" s="80" t="s">
        <v>61</v>
      </c>
      <c r="G122" s="80" t="s">
        <v>22</v>
      </c>
      <c r="H122" s="80" t="s">
        <v>34</v>
      </c>
      <c r="I122" s="81">
        <v>12</v>
      </c>
      <c r="J122" s="105">
        <v>46</v>
      </c>
      <c r="K122" s="83">
        <v>1</v>
      </c>
      <c r="L122" s="73">
        <v>189.99</v>
      </c>
      <c r="M122" s="79">
        <v>100</v>
      </c>
      <c r="N122" s="46"/>
      <c r="O122" s="79">
        <v>120</v>
      </c>
      <c r="P122" s="56"/>
    </row>
    <row r="123" spans="1:16" s="11" customFormat="1" ht="43.5" customHeight="1" thickBot="1" x14ac:dyDescent="0.3">
      <c r="B123" s="22" t="s">
        <v>85</v>
      </c>
      <c r="C123" s="22" t="str">
        <f t="shared" si="12"/>
        <v>700</v>
      </c>
      <c r="D123" s="17" t="s">
        <v>131</v>
      </c>
      <c r="E123" s="17" t="s">
        <v>317</v>
      </c>
      <c r="F123" s="75" t="s">
        <v>40</v>
      </c>
      <c r="G123" s="75" t="s">
        <v>22</v>
      </c>
      <c r="H123" s="75" t="s">
        <v>34</v>
      </c>
      <c r="I123" s="76">
        <v>5.5</v>
      </c>
      <c r="J123" s="104">
        <v>38</v>
      </c>
      <c r="K123" s="84">
        <v>2</v>
      </c>
      <c r="L123" s="71">
        <v>199.99</v>
      </c>
      <c r="M123" s="74">
        <v>80</v>
      </c>
      <c r="N123" s="50" t="s">
        <v>417</v>
      </c>
      <c r="O123" s="74">
        <v>80</v>
      </c>
      <c r="P123" s="64" t="s">
        <v>417</v>
      </c>
    </row>
    <row r="124" spans="1:16" s="11" customFormat="1" ht="13.8" thickBot="1" x14ac:dyDescent="0.3">
      <c r="B124" s="22" t="s">
        <v>85</v>
      </c>
      <c r="C124" s="22" t="str">
        <f t="shared" si="12"/>
        <v>700</v>
      </c>
      <c r="D124" s="17" t="s">
        <v>152</v>
      </c>
      <c r="E124" s="17" t="s">
        <v>218</v>
      </c>
      <c r="F124" s="8" t="s">
        <v>40</v>
      </c>
      <c r="G124" s="8" t="s">
        <v>22</v>
      </c>
      <c r="H124" s="8" t="s">
        <v>34</v>
      </c>
      <c r="I124" s="20">
        <v>6</v>
      </c>
      <c r="J124" s="32">
        <v>38.5</v>
      </c>
      <c r="K124" s="16">
        <v>1</v>
      </c>
      <c r="L124" s="13">
        <v>199.99</v>
      </c>
      <c r="M124" s="14">
        <v>80</v>
      </c>
      <c r="N124" s="50"/>
      <c r="O124" s="14">
        <v>80</v>
      </c>
      <c r="P124" s="64"/>
    </row>
    <row r="125" spans="1:16" s="11" customFormat="1" ht="13.8" thickBot="1" x14ac:dyDescent="0.3">
      <c r="B125" s="22" t="s">
        <v>85</v>
      </c>
      <c r="C125" s="22" t="str">
        <f t="shared" si="12"/>
        <v>700</v>
      </c>
      <c r="D125" s="17" t="s">
        <v>153</v>
      </c>
      <c r="E125" s="17" t="s">
        <v>219</v>
      </c>
      <c r="F125" s="8" t="s">
        <v>40</v>
      </c>
      <c r="G125" s="8" t="s">
        <v>22</v>
      </c>
      <c r="H125" s="8" t="s">
        <v>34</v>
      </c>
      <c r="I125" s="20">
        <v>7</v>
      </c>
      <c r="J125" s="32">
        <v>40</v>
      </c>
      <c r="K125" s="16">
        <v>4</v>
      </c>
      <c r="L125" s="13">
        <v>199.99</v>
      </c>
      <c r="M125" s="14">
        <v>80</v>
      </c>
      <c r="N125" s="50"/>
      <c r="O125" s="14">
        <v>80</v>
      </c>
      <c r="P125" s="64"/>
    </row>
    <row r="126" spans="1:16" s="11" customFormat="1" ht="13.8" thickBot="1" x14ac:dyDescent="0.3">
      <c r="B126" s="22" t="s">
        <v>85</v>
      </c>
      <c r="C126" s="22" t="str">
        <f t="shared" si="12"/>
        <v>700</v>
      </c>
      <c r="D126" s="17" t="s">
        <v>154</v>
      </c>
      <c r="E126" s="17" t="s">
        <v>318</v>
      </c>
      <c r="F126" s="8" t="s">
        <v>40</v>
      </c>
      <c r="G126" s="8" t="s">
        <v>22</v>
      </c>
      <c r="H126" s="8" t="s">
        <v>34</v>
      </c>
      <c r="I126" s="20">
        <v>7.5</v>
      </c>
      <c r="J126" s="32">
        <v>40.5</v>
      </c>
      <c r="K126" s="16">
        <v>4</v>
      </c>
      <c r="L126" s="13">
        <v>199.99</v>
      </c>
      <c r="M126" s="14">
        <v>80</v>
      </c>
      <c r="N126" s="50"/>
      <c r="O126" s="14">
        <v>80</v>
      </c>
      <c r="P126" s="64"/>
    </row>
    <row r="127" spans="1:16" s="11" customFormat="1" ht="13.8" thickBot="1" x14ac:dyDescent="0.3">
      <c r="A127" s="15"/>
      <c r="B127" s="37" t="s">
        <v>85</v>
      </c>
      <c r="C127" s="37" t="str">
        <f t="shared" si="12"/>
        <v>700</v>
      </c>
      <c r="D127" s="38" t="s">
        <v>158</v>
      </c>
      <c r="E127" s="38" t="s">
        <v>319</v>
      </c>
      <c r="F127" s="80" t="s">
        <v>40</v>
      </c>
      <c r="G127" s="80" t="s">
        <v>22</v>
      </c>
      <c r="H127" s="80" t="s">
        <v>34</v>
      </c>
      <c r="I127" s="81">
        <v>11.5</v>
      </c>
      <c r="J127" s="105">
        <v>45.5</v>
      </c>
      <c r="K127" s="83">
        <v>2</v>
      </c>
      <c r="L127" s="73">
        <v>199.99</v>
      </c>
      <c r="M127" s="79">
        <v>80</v>
      </c>
      <c r="N127" s="51"/>
      <c r="O127" s="79">
        <v>80</v>
      </c>
      <c r="P127" s="65"/>
    </row>
    <row r="128" spans="1:16" s="11" customFormat="1" ht="58.95" customHeight="1" thickBot="1" x14ac:dyDescent="0.3">
      <c r="A128" s="38"/>
      <c r="B128" s="37" t="s">
        <v>84</v>
      </c>
      <c r="C128" s="37" t="str">
        <f t="shared" si="12"/>
        <v>700</v>
      </c>
      <c r="D128" s="38" t="s">
        <v>158</v>
      </c>
      <c r="E128" s="38" t="s">
        <v>320</v>
      </c>
      <c r="F128" s="89" t="s">
        <v>35</v>
      </c>
      <c r="G128" s="89" t="s">
        <v>22</v>
      </c>
      <c r="H128" s="89" t="s">
        <v>34</v>
      </c>
      <c r="I128" s="90">
        <v>11.5</v>
      </c>
      <c r="J128" s="107">
        <v>45.5</v>
      </c>
      <c r="K128" s="92">
        <v>1</v>
      </c>
      <c r="L128" s="93">
        <v>189.99</v>
      </c>
      <c r="M128" s="87">
        <v>60</v>
      </c>
      <c r="N128" s="41" t="s">
        <v>32</v>
      </c>
      <c r="O128" s="106">
        <v>60</v>
      </c>
      <c r="P128" s="43" t="s">
        <v>32</v>
      </c>
    </row>
    <row r="129" spans="1:16" s="11" customFormat="1" ht="13.8" thickBot="1" x14ac:dyDescent="0.3">
      <c r="B129" s="9" t="s">
        <v>86</v>
      </c>
      <c r="C129" s="9" t="str">
        <f t="shared" si="12"/>
        <v>401</v>
      </c>
      <c r="D129" s="69" t="s">
        <v>136</v>
      </c>
      <c r="E129" s="69" t="s">
        <v>220</v>
      </c>
      <c r="F129" s="75" t="s">
        <v>76</v>
      </c>
      <c r="G129" s="75" t="s">
        <v>44</v>
      </c>
      <c r="H129" s="75" t="s">
        <v>4</v>
      </c>
      <c r="I129" s="76">
        <v>6</v>
      </c>
      <c r="J129" s="104">
        <v>38.5</v>
      </c>
      <c r="K129" s="84">
        <v>4</v>
      </c>
      <c r="L129" s="71">
        <v>99.99</v>
      </c>
      <c r="M129" s="74">
        <f t="shared" si="7"/>
        <v>69.992999999999995</v>
      </c>
      <c r="N129" s="50">
        <v>0.3</v>
      </c>
      <c r="O129" s="86">
        <f t="shared" si="8"/>
        <v>79.992000000000004</v>
      </c>
      <c r="P129" s="55">
        <v>0.2</v>
      </c>
    </row>
    <row r="130" spans="1:16" s="11" customFormat="1" ht="13.8" thickBot="1" x14ac:dyDescent="0.3">
      <c r="B130" s="22" t="s">
        <v>86</v>
      </c>
      <c r="C130" s="22" t="str">
        <f t="shared" si="12"/>
        <v>401</v>
      </c>
      <c r="D130" s="17" t="s">
        <v>137</v>
      </c>
      <c r="E130" s="17" t="s">
        <v>321</v>
      </c>
      <c r="F130" s="8" t="s">
        <v>76</v>
      </c>
      <c r="G130" s="8" t="s">
        <v>44</v>
      </c>
      <c r="H130" s="8" t="s">
        <v>4</v>
      </c>
      <c r="I130" s="20">
        <v>6.5</v>
      </c>
      <c r="J130" s="32">
        <v>39</v>
      </c>
      <c r="K130" s="16">
        <v>14</v>
      </c>
      <c r="L130" s="13">
        <v>99.99</v>
      </c>
      <c r="M130" s="14">
        <f t="shared" ref="M130:M193" si="13">L130*0.7</f>
        <v>69.992999999999995</v>
      </c>
      <c r="N130" s="50"/>
      <c r="O130" s="14">
        <f t="shared" ref="O130:O193" si="14">L130*0.8</f>
        <v>79.992000000000004</v>
      </c>
      <c r="P130" s="55"/>
    </row>
    <row r="131" spans="1:16" s="11" customFormat="1" ht="13.8" thickBot="1" x14ac:dyDescent="0.3">
      <c r="B131" s="22" t="s">
        <v>86</v>
      </c>
      <c r="C131" s="22" t="str">
        <f t="shared" si="12"/>
        <v>401</v>
      </c>
      <c r="D131" s="17" t="s">
        <v>138</v>
      </c>
      <c r="E131" s="17" t="s">
        <v>221</v>
      </c>
      <c r="F131" s="8" t="s">
        <v>76</v>
      </c>
      <c r="G131" s="8" t="s">
        <v>44</v>
      </c>
      <c r="H131" s="8" t="s">
        <v>4</v>
      </c>
      <c r="I131" s="20">
        <v>7</v>
      </c>
      <c r="J131" s="32">
        <v>40</v>
      </c>
      <c r="K131" s="16">
        <v>6</v>
      </c>
      <c r="L131" s="13">
        <v>99.99</v>
      </c>
      <c r="M131" s="14">
        <f t="shared" si="13"/>
        <v>69.992999999999995</v>
      </c>
      <c r="N131" s="50"/>
      <c r="O131" s="14">
        <f t="shared" si="14"/>
        <v>79.992000000000004</v>
      </c>
      <c r="P131" s="55"/>
    </row>
    <row r="132" spans="1:16" s="11" customFormat="1" ht="13.8" thickBot="1" x14ac:dyDescent="0.3">
      <c r="B132" s="22" t="s">
        <v>86</v>
      </c>
      <c r="C132" s="22" t="str">
        <f t="shared" si="12"/>
        <v>401</v>
      </c>
      <c r="D132" s="17" t="s">
        <v>139</v>
      </c>
      <c r="E132" s="17" t="s">
        <v>322</v>
      </c>
      <c r="F132" s="8" t="s">
        <v>76</v>
      </c>
      <c r="G132" s="8" t="s">
        <v>44</v>
      </c>
      <c r="H132" s="8" t="s">
        <v>4</v>
      </c>
      <c r="I132" s="20">
        <v>7.5</v>
      </c>
      <c r="J132" s="32">
        <v>40.5</v>
      </c>
      <c r="K132" s="16">
        <v>4</v>
      </c>
      <c r="L132" s="13">
        <v>99.99</v>
      </c>
      <c r="M132" s="14">
        <f t="shared" si="13"/>
        <v>69.992999999999995</v>
      </c>
      <c r="N132" s="50"/>
      <c r="O132" s="14">
        <f t="shared" si="14"/>
        <v>79.992000000000004</v>
      </c>
      <c r="P132" s="55"/>
    </row>
    <row r="133" spans="1:16" s="11" customFormat="1" ht="13.8" thickBot="1" x14ac:dyDescent="0.3">
      <c r="B133" s="22" t="s">
        <v>86</v>
      </c>
      <c r="C133" s="22" t="str">
        <f t="shared" si="12"/>
        <v>401</v>
      </c>
      <c r="D133" s="17" t="s">
        <v>140</v>
      </c>
      <c r="E133" s="17" t="s">
        <v>222</v>
      </c>
      <c r="F133" s="8" t="s">
        <v>76</v>
      </c>
      <c r="G133" s="8" t="s">
        <v>44</v>
      </c>
      <c r="H133" s="8" t="s">
        <v>4</v>
      </c>
      <c r="I133" s="20">
        <v>8</v>
      </c>
      <c r="J133" s="32">
        <v>41</v>
      </c>
      <c r="K133" s="16">
        <v>4</v>
      </c>
      <c r="L133" s="13">
        <v>99.99</v>
      </c>
      <c r="M133" s="14">
        <f t="shared" si="13"/>
        <v>69.992999999999995</v>
      </c>
      <c r="N133" s="50"/>
      <c r="O133" s="14">
        <f t="shared" si="14"/>
        <v>79.992000000000004</v>
      </c>
      <c r="P133" s="55"/>
    </row>
    <row r="134" spans="1:16" s="11" customFormat="1" ht="13.8" thickBot="1" x14ac:dyDescent="0.3">
      <c r="B134" s="22" t="s">
        <v>86</v>
      </c>
      <c r="C134" s="22" t="str">
        <f t="shared" si="12"/>
        <v>401</v>
      </c>
      <c r="D134" s="17" t="s">
        <v>142</v>
      </c>
      <c r="E134" s="17" t="s">
        <v>223</v>
      </c>
      <c r="F134" s="8" t="s">
        <v>76</v>
      </c>
      <c r="G134" s="8" t="s">
        <v>44</v>
      </c>
      <c r="H134" s="8" t="s">
        <v>4</v>
      </c>
      <c r="I134" s="20">
        <v>9</v>
      </c>
      <c r="J134" s="32">
        <v>42.5</v>
      </c>
      <c r="K134" s="16">
        <v>4</v>
      </c>
      <c r="L134" s="13">
        <v>99.99</v>
      </c>
      <c r="M134" s="14">
        <f t="shared" si="13"/>
        <v>69.992999999999995</v>
      </c>
      <c r="N134" s="50"/>
      <c r="O134" s="14">
        <f t="shared" si="14"/>
        <v>79.992000000000004</v>
      </c>
      <c r="P134" s="55"/>
    </row>
    <row r="135" spans="1:16" s="11" customFormat="1" ht="13.8" thickBot="1" x14ac:dyDescent="0.3">
      <c r="B135" s="22" t="s">
        <v>86</v>
      </c>
      <c r="C135" s="22" t="str">
        <f t="shared" si="12"/>
        <v>401</v>
      </c>
      <c r="D135" s="17" t="s">
        <v>143</v>
      </c>
      <c r="E135" s="17" t="s">
        <v>323</v>
      </c>
      <c r="F135" s="8" t="s">
        <v>76</v>
      </c>
      <c r="G135" s="8" t="s">
        <v>44</v>
      </c>
      <c r="H135" s="8" t="s">
        <v>4</v>
      </c>
      <c r="I135" s="20">
        <v>9.5</v>
      </c>
      <c r="J135" s="32">
        <v>43</v>
      </c>
      <c r="K135" s="16">
        <v>5</v>
      </c>
      <c r="L135" s="13">
        <v>99.99</v>
      </c>
      <c r="M135" s="14">
        <f t="shared" si="13"/>
        <v>69.992999999999995</v>
      </c>
      <c r="N135" s="50"/>
      <c r="O135" s="14">
        <f t="shared" si="14"/>
        <v>79.992000000000004</v>
      </c>
      <c r="P135" s="55"/>
    </row>
    <row r="136" spans="1:16" s="11" customFormat="1" ht="13.8" thickBot="1" x14ac:dyDescent="0.3">
      <c r="B136" s="22" t="s">
        <v>86</v>
      </c>
      <c r="C136" s="22" t="str">
        <f t="shared" si="12"/>
        <v>401</v>
      </c>
      <c r="D136" s="17" t="s">
        <v>160</v>
      </c>
      <c r="E136" s="17" t="s">
        <v>224</v>
      </c>
      <c r="F136" s="8" t="s">
        <v>76</v>
      </c>
      <c r="G136" s="8" t="s">
        <v>44</v>
      </c>
      <c r="H136" s="8" t="s">
        <v>4</v>
      </c>
      <c r="I136" s="20">
        <v>10</v>
      </c>
      <c r="J136" s="32">
        <v>44</v>
      </c>
      <c r="K136" s="16">
        <v>6</v>
      </c>
      <c r="L136" s="13">
        <v>99.99</v>
      </c>
      <c r="M136" s="14">
        <f t="shared" si="13"/>
        <v>69.992999999999995</v>
      </c>
      <c r="N136" s="50"/>
      <c r="O136" s="14">
        <f t="shared" si="14"/>
        <v>79.992000000000004</v>
      </c>
      <c r="P136" s="55"/>
    </row>
    <row r="137" spans="1:16" s="11" customFormat="1" ht="13.8" thickBot="1" x14ac:dyDescent="0.3">
      <c r="B137" s="22" t="s">
        <v>86</v>
      </c>
      <c r="C137" s="22" t="str">
        <f t="shared" si="12"/>
        <v>401</v>
      </c>
      <c r="D137" s="17" t="s">
        <v>161</v>
      </c>
      <c r="E137" s="17" t="s">
        <v>324</v>
      </c>
      <c r="F137" s="8" t="s">
        <v>76</v>
      </c>
      <c r="G137" s="8" t="s">
        <v>44</v>
      </c>
      <c r="H137" s="8" t="s">
        <v>4</v>
      </c>
      <c r="I137" s="20">
        <v>10.5</v>
      </c>
      <c r="J137" s="32">
        <v>44.5</v>
      </c>
      <c r="K137" s="16">
        <v>6</v>
      </c>
      <c r="L137" s="13">
        <v>99.99</v>
      </c>
      <c r="M137" s="14">
        <f t="shared" si="13"/>
        <v>69.992999999999995</v>
      </c>
      <c r="N137" s="50"/>
      <c r="O137" s="14">
        <f t="shared" si="14"/>
        <v>79.992000000000004</v>
      </c>
      <c r="P137" s="55"/>
    </row>
    <row r="138" spans="1:16" s="11" customFormat="1" ht="13.8" thickBot="1" x14ac:dyDescent="0.3">
      <c r="B138" s="22" t="s">
        <v>86</v>
      </c>
      <c r="C138" s="22" t="str">
        <f t="shared" si="12"/>
        <v>401</v>
      </c>
      <c r="D138" s="17" t="s">
        <v>162</v>
      </c>
      <c r="E138" s="17" t="s">
        <v>225</v>
      </c>
      <c r="F138" s="8" t="s">
        <v>76</v>
      </c>
      <c r="G138" s="8" t="s">
        <v>44</v>
      </c>
      <c r="H138" s="8" t="s">
        <v>4</v>
      </c>
      <c r="I138" s="20">
        <v>11</v>
      </c>
      <c r="J138" s="32">
        <v>45</v>
      </c>
      <c r="K138" s="16">
        <v>5</v>
      </c>
      <c r="L138" s="13">
        <v>99.99</v>
      </c>
      <c r="M138" s="14">
        <f t="shared" si="13"/>
        <v>69.992999999999995</v>
      </c>
      <c r="N138" s="50"/>
      <c r="O138" s="14">
        <f t="shared" si="14"/>
        <v>79.992000000000004</v>
      </c>
      <c r="P138" s="55"/>
    </row>
    <row r="139" spans="1:16" s="11" customFormat="1" ht="13.8" thickBot="1" x14ac:dyDescent="0.3">
      <c r="B139" s="22" t="s">
        <v>86</v>
      </c>
      <c r="C139" s="22" t="str">
        <f t="shared" si="12"/>
        <v>401</v>
      </c>
      <c r="D139" s="17" t="s">
        <v>163</v>
      </c>
      <c r="E139" s="17" t="s">
        <v>325</v>
      </c>
      <c r="F139" s="8" t="s">
        <v>76</v>
      </c>
      <c r="G139" s="8" t="s">
        <v>44</v>
      </c>
      <c r="H139" s="8" t="s">
        <v>4</v>
      </c>
      <c r="I139" s="20">
        <v>11.5</v>
      </c>
      <c r="J139" s="32">
        <v>45.5</v>
      </c>
      <c r="K139" s="16">
        <v>5</v>
      </c>
      <c r="L139" s="13">
        <v>99.99</v>
      </c>
      <c r="M139" s="14">
        <f t="shared" si="13"/>
        <v>69.992999999999995</v>
      </c>
      <c r="N139" s="50"/>
      <c r="O139" s="14">
        <f t="shared" si="14"/>
        <v>79.992000000000004</v>
      </c>
      <c r="P139" s="55"/>
    </row>
    <row r="140" spans="1:16" s="11" customFormat="1" ht="13.8" thickBot="1" x14ac:dyDescent="0.3">
      <c r="B140" s="22"/>
      <c r="C140" s="22"/>
      <c r="D140" s="17"/>
      <c r="E140" s="17"/>
      <c r="F140" s="8" t="s">
        <v>76</v>
      </c>
      <c r="G140" s="8" t="s">
        <v>44</v>
      </c>
      <c r="H140" s="8" t="s">
        <v>4</v>
      </c>
      <c r="I140" s="20">
        <v>12</v>
      </c>
      <c r="J140" s="32">
        <v>46</v>
      </c>
      <c r="K140" s="16">
        <v>1</v>
      </c>
      <c r="L140" s="13">
        <v>99.99</v>
      </c>
      <c r="M140" s="14">
        <f t="shared" si="13"/>
        <v>69.992999999999995</v>
      </c>
      <c r="N140" s="50"/>
      <c r="O140" s="14">
        <f t="shared" si="14"/>
        <v>79.992000000000004</v>
      </c>
      <c r="P140" s="55"/>
    </row>
    <row r="141" spans="1:16" s="11" customFormat="1" ht="13.8" thickBot="1" x14ac:dyDescent="0.3">
      <c r="A141" s="15"/>
      <c r="B141" s="22" t="s">
        <v>86</v>
      </c>
      <c r="C141" s="22" t="str">
        <f t="shared" si="12"/>
        <v>401</v>
      </c>
      <c r="D141" s="17" t="s">
        <v>164</v>
      </c>
      <c r="E141" s="17" t="s">
        <v>226</v>
      </c>
      <c r="F141" s="80" t="s">
        <v>76</v>
      </c>
      <c r="G141" s="80" t="s">
        <v>44</v>
      </c>
      <c r="H141" s="80" t="s">
        <v>4</v>
      </c>
      <c r="I141" s="81">
        <v>12.5</v>
      </c>
      <c r="J141" s="105">
        <v>47</v>
      </c>
      <c r="K141" s="83">
        <v>2</v>
      </c>
      <c r="L141" s="73">
        <v>99.99</v>
      </c>
      <c r="M141" s="79">
        <f t="shared" si="13"/>
        <v>69.992999999999995</v>
      </c>
      <c r="N141" s="51"/>
      <c r="O141" s="79">
        <f t="shared" si="14"/>
        <v>79.992000000000004</v>
      </c>
      <c r="P141" s="56"/>
    </row>
    <row r="142" spans="1:16" s="11" customFormat="1" ht="33.75" customHeight="1" thickBot="1" x14ac:dyDescent="0.3">
      <c r="B142" s="22" t="s">
        <v>86</v>
      </c>
      <c r="C142" s="22" t="str">
        <f t="shared" si="12"/>
        <v>001</v>
      </c>
      <c r="D142" s="17" t="s">
        <v>109</v>
      </c>
      <c r="E142" s="17" t="s">
        <v>227</v>
      </c>
      <c r="F142" s="75" t="s">
        <v>62</v>
      </c>
      <c r="G142" s="75" t="s">
        <v>44</v>
      </c>
      <c r="H142" s="75" t="s">
        <v>4</v>
      </c>
      <c r="I142" s="76">
        <v>9</v>
      </c>
      <c r="J142" s="104">
        <v>42.5</v>
      </c>
      <c r="K142" s="84">
        <v>2</v>
      </c>
      <c r="L142" s="71">
        <v>99.99</v>
      </c>
      <c r="M142" s="74">
        <v>50</v>
      </c>
      <c r="N142" s="45" t="s">
        <v>64</v>
      </c>
      <c r="O142" s="74">
        <v>60</v>
      </c>
      <c r="P142" s="47" t="s">
        <v>32</v>
      </c>
    </row>
    <row r="143" spans="1:16" s="11" customFormat="1" ht="13.8" thickBot="1" x14ac:dyDescent="0.3">
      <c r="B143" s="22" t="s">
        <v>86</v>
      </c>
      <c r="C143" s="22" t="str">
        <f t="shared" si="12"/>
        <v>001</v>
      </c>
      <c r="D143" s="17" t="s">
        <v>111</v>
      </c>
      <c r="E143" s="17" t="s">
        <v>228</v>
      </c>
      <c r="F143" s="8" t="s">
        <v>62</v>
      </c>
      <c r="G143" s="8" t="s">
        <v>44</v>
      </c>
      <c r="H143" s="8" t="s">
        <v>4</v>
      </c>
      <c r="I143" s="20">
        <v>10</v>
      </c>
      <c r="J143" s="32">
        <v>44</v>
      </c>
      <c r="K143" s="16">
        <v>4</v>
      </c>
      <c r="L143" s="13">
        <v>99.99</v>
      </c>
      <c r="M143" s="14">
        <v>50</v>
      </c>
      <c r="N143" s="45"/>
      <c r="O143" s="14">
        <v>60</v>
      </c>
      <c r="P143" s="47"/>
    </row>
    <row r="144" spans="1:16" s="11" customFormat="1" ht="13.8" thickBot="1" x14ac:dyDescent="0.3">
      <c r="B144" s="22" t="s">
        <v>86</v>
      </c>
      <c r="C144" s="22" t="str">
        <f t="shared" si="12"/>
        <v>001</v>
      </c>
      <c r="D144" s="17" t="s">
        <v>112</v>
      </c>
      <c r="E144" s="17" t="s">
        <v>326</v>
      </c>
      <c r="F144" s="8" t="s">
        <v>62</v>
      </c>
      <c r="G144" s="8" t="s">
        <v>44</v>
      </c>
      <c r="H144" s="8" t="s">
        <v>4</v>
      </c>
      <c r="I144" s="20">
        <v>10.5</v>
      </c>
      <c r="J144" s="32">
        <v>44.5</v>
      </c>
      <c r="K144" s="16">
        <v>3</v>
      </c>
      <c r="L144" s="13">
        <v>99.99</v>
      </c>
      <c r="M144" s="14">
        <v>50</v>
      </c>
      <c r="N144" s="45"/>
      <c r="O144" s="14">
        <v>60</v>
      </c>
      <c r="P144" s="47"/>
    </row>
    <row r="145" spans="1:16" s="11" customFormat="1" ht="13.8" thickBot="1" x14ac:dyDescent="0.3">
      <c r="B145" s="22" t="s">
        <v>86</v>
      </c>
      <c r="C145" s="22" t="str">
        <f t="shared" si="12"/>
        <v>001</v>
      </c>
      <c r="D145" s="17" t="s">
        <v>113</v>
      </c>
      <c r="E145" s="17" t="s">
        <v>229</v>
      </c>
      <c r="F145" s="8" t="s">
        <v>62</v>
      </c>
      <c r="G145" s="8" t="s">
        <v>44</v>
      </c>
      <c r="H145" s="8" t="s">
        <v>4</v>
      </c>
      <c r="I145" s="20">
        <v>11</v>
      </c>
      <c r="J145" s="32">
        <v>45</v>
      </c>
      <c r="K145" s="16">
        <v>4</v>
      </c>
      <c r="L145" s="13">
        <v>99.99</v>
      </c>
      <c r="M145" s="14">
        <v>50</v>
      </c>
      <c r="N145" s="45"/>
      <c r="O145" s="14">
        <v>60</v>
      </c>
      <c r="P145" s="47"/>
    </row>
    <row r="146" spans="1:16" s="11" customFormat="1" ht="13.8" thickBot="1" x14ac:dyDescent="0.3">
      <c r="A146" s="15"/>
      <c r="B146" s="22" t="s">
        <v>86</v>
      </c>
      <c r="C146" s="22" t="str">
        <f t="shared" si="12"/>
        <v>001</v>
      </c>
      <c r="D146" s="17" t="s">
        <v>114</v>
      </c>
      <c r="E146" s="17" t="s">
        <v>327</v>
      </c>
      <c r="F146" s="80" t="s">
        <v>62</v>
      </c>
      <c r="G146" s="80" t="s">
        <v>44</v>
      </c>
      <c r="H146" s="80" t="s">
        <v>4</v>
      </c>
      <c r="I146" s="81">
        <v>11.5</v>
      </c>
      <c r="J146" s="105">
        <v>45.5</v>
      </c>
      <c r="K146" s="83">
        <v>6</v>
      </c>
      <c r="L146" s="73">
        <v>99.99</v>
      </c>
      <c r="M146" s="79">
        <v>50</v>
      </c>
      <c r="N146" s="46"/>
      <c r="O146" s="85">
        <v>60</v>
      </c>
      <c r="P146" s="48"/>
    </row>
    <row r="147" spans="1:16" s="11" customFormat="1" ht="42" customHeight="1" thickBot="1" x14ac:dyDescent="0.3">
      <c r="B147" s="22" t="s">
        <v>86</v>
      </c>
      <c r="C147" s="22" t="str">
        <f t="shared" si="12"/>
        <v>400</v>
      </c>
      <c r="D147" s="17" t="s">
        <v>120</v>
      </c>
      <c r="E147" s="17" t="s">
        <v>328</v>
      </c>
      <c r="F147" s="75" t="s">
        <v>55</v>
      </c>
      <c r="G147" s="75" t="s">
        <v>44</v>
      </c>
      <c r="H147" s="75" t="s">
        <v>4</v>
      </c>
      <c r="I147" s="76">
        <v>10</v>
      </c>
      <c r="J147" s="104">
        <v>44</v>
      </c>
      <c r="K147" s="84">
        <v>5</v>
      </c>
      <c r="L147" s="71">
        <v>99.99</v>
      </c>
      <c r="M147" s="74">
        <v>40</v>
      </c>
      <c r="N147" s="45" t="s">
        <v>428</v>
      </c>
      <c r="O147" s="86">
        <v>50</v>
      </c>
      <c r="P147" s="47" t="s">
        <v>64</v>
      </c>
    </row>
    <row r="148" spans="1:16" s="11" customFormat="1" ht="13.8" thickBot="1" x14ac:dyDescent="0.3">
      <c r="B148" s="22" t="s">
        <v>86</v>
      </c>
      <c r="C148" s="22" t="str">
        <f t="shared" si="12"/>
        <v>400</v>
      </c>
      <c r="D148" s="17" t="s">
        <v>121</v>
      </c>
      <c r="E148" s="17" t="s">
        <v>230</v>
      </c>
      <c r="F148" s="8" t="s">
        <v>55</v>
      </c>
      <c r="G148" s="8" t="s">
        <v>44</v>
      </c>
      <c r="H148" s="8" t="s">
        <v>4</v>
      </c>
      <c r="I148" s="20">
        <v>10.5</v>
      </c>
      <c r="J148" s="32">
        <v>44.5</v>
      </c>
      <c r="K148" s="16">
        <v>6</v>
      </c>
      <c r="L148" s="13">
        <v>99.99</v>
      </c>
      <c r="M148" s="14">
        <v>40</v>
      </c>
      <c r="N148" s="45"/>
      <c r="O148" s="14">
        <v>50</v>
      </c>
      <c r="P148" s="47"/>
    </row>
    <row r="149" spans="1:16" s="11" customFormat="1" ht="13.8" thickBot="1" x14ac:dyDescent="0.3">
      <c r="A149" s="15"/>
      <c r="B149" s="22" t="s">
        <v>86</v>
      </c>
      <c r="C149" s="22" t="str">
        <f t="shared" ref="C149:C192" si="15">MID(F149,8,11)</f>
        <v>400</v>
      </c>
      <c r="D149" s="17" t="s">
        <v>166</v>
      </c>
      <c r="E149" s="17" t="s">
        <v>329</v>
      </c>
      <c r="F149" s="80" t="s">
        <v>55</v>
      </c>
      <c r="G149" s="80" t="s">
        <v>44</v>
      </c>
      <c r="H149" s="80" t="s">
        <v>4</v>
      </c>
      <c r="I149" s="81">
        <v>11</v>
      </c>
      <c r="J149" s="105">
        <v>45</v>
      </c>
      <c r="K149" s="83">
        <v>4</v>
      </c>
      <c r="L149" s="73">
        <v>99.99</v>
      </c>
      <c r="M149" s="79">
        <v>40</v>
      </c>
      <c r="N149" s="46"/>
      <c r="O149" s="79">
        <v>50</v>
      </c>
      <c r="P149" s="48"/>
    </row>
    <row r="150" spans="1:16" s="11" customFormat="1" ht="13.8" thickBot="1" x14ac:dyDescent="0.3">
      <c r="B150" s="22" t="s">
        <v>87</v>
      </c>
      <c r="C150" s="22" t="str">
        <f t="shared" si="15"/>
        <v>400</v>
      </c>
      <c r="D150" s="17" t="s">
        <v>145</v>
      </c>
      <c r="E150" s="17" t="s">
        <v>231</v>
      </c>
      <c r="F150" s="75" t="s">
        <v>69</v>
      </c>
      <c r="G150" s="75" t="s">
        <v>68</v>
      </c>
      <c r="H150" s="75" t="s">
        <v>67</v>
      </c>
      <c r="I150" s="76">
        <v>6</v>
      </c>
      <c r="J150" s="104">
        <v>38.5</v>
      </c>
      <c r="K150" s="84">
        <v>1</v>
      </c>
      <c r="L150" s="71">
        <v>84.99</v>
      </c>
      <c r="M150" s="74">
        <v>30</v>
      </c>
      <c r="N150" s="45" t="s">
        <v>430</v>
      </c>
      <c r="O150" s="74">
        <v>45</v>
      </c>
      <c r="P150" s="47" t="s">
        <v>431</v>
      </c>
    </row>
    <row r="151" spans="1:16" s="11" customFormat="1" ht="13.8" thickBot="1" x14ac:dyDescent="0.3">
      <c r="B151" s="22" t="s">
        <v>87</v>
      </c>
      <c r="C151" s="22" t="str">
        <f t="shared" si="15"/>
        <v>400</v>
      </c>
      <c r="D151" s="17" t="s">
        <v>116</v>
      </c>
      <c r="E151" s="17" t="s">
        <v>330</v>
      </c>
      <c r="F151" s="8" t="s">
        <v>69</v>
      </c>
      <c r="G151" s="8" t="s">
        <v>68</v>
      </c>
      <c r="H151" s="8" t="s">
        <v>67</v>
      </c>
      <c r="I151" s="20">
        <v>8.5</v>
      </c>
      <c r="J151" s="32">
        <v>42</v>
      </c>
      <c r="K151" s="16">
        <v>2</v>
      </c>
      <c r="L151" s="13">
        <v>84.99</v>
      </c>
      <c r="M151" s="14">
        <v>30</v>
      </c>
      <c r="N151" s="45"/>
      <c r="O151" s="14">
        <v>45</v>
      </c>
      <c r="P151" s="47"/>
    </row>
    <row r="152" spans="1:16" s="11" customFormat="1" ht="13.8" thickBot="1" x14ac:dyDescent="0.3">
      <c r="B152" s="22" t="s">
        <v>87</v>
      </c>
      <c r="C152" s="22" t="str">
        <f t="shared" si="15"/>
        <v>400</v>
      </c>
      <c r="D152" s="17" t="s">
        <v>117</v>
      </c>
      <c r="E152" s="17" t="s">
        <v>232</v>
      </c>
      <c r="F152" s="8" t="s">
        <v>69</v>
      </c>
      <c r="G152" s="8" t="s">
        <v>68</v>
      </c>
      <c r="H152" s="8" t="s">
        <v>67</v>
      </c>
      <c r="I152" s="20">
        <v>9</v>
      </c>
      <c r="J152" s="32">
        <v>42.5</v>
      </c>
      <c r="K152" s="16">
        <v>2</v>
      </c>
      <c r="L152" s="13">
        <v>84.99</v>
      </c>
      <c r="M152" s="14">
        <v>30</v>
      </c>
      <c r="N152" s="45"/>
      <c r="O152" s="14">
        <v>45</v>
      </c>
      <c r="P152" s="47"/>
    </row>
    <row r="153" spans="1:16" s="11" customFormat="1" ht="13.8" thickBot="1" x14ac:dyDescent="0.3">
      <c r="B153" s="22" t="s">
        <v>87</v>
      </c>
      <c r="C153" s="22" t="str">
        <f t="shared" si="15"/>
        <v>400</v>
      </c>
      <c r="D153" s="17" t="s">
        <v>118</v>
      </c>
      <c r="E153" s="17" t="s">
        <v>331</v>
      </c>
      <c r="F153" s="8" t="s">
        <v>69</v>
      </c>
      <c r="G153" s="8" t="s">
        <v>68</v>
      </c>
      <c r="H153" s="8" t="s">
        <v>67</v>
      </c>
      <c r="I153" s="20">
        <v>9.5</v>
      </c>
      <c r="J153" s="32">
        <v>43</v>
      </c>
      <c r="K153" s="16">
        <v>1</v>
      </c>
      <c r="L153" s="13">
        <v>84.99</v>
      </c>
      <c r="M153" s="14">
        <v>30</v>
      </c>
      <c r="N153" s="45"/>
      <c r="O153" s="14">
        <v>45</v>
      </c>
      <c r="P153" s="47"/>
    </row>
    <row r="154" spans="1:16" s="11" customFormat="1" ht="13.8" thickBot="1" x14ac:dyDescent="0.3">
      <c r="B154" s="22" t="s">
        <v>87</v>
      </c>
      <c r="C154" s="22" t="str">
        <f t="shared" si="15"/>
        <v>400</v>
      </c>
      <c r="D154" s="17" t="s">
        <v>119</v>
      </c>
      <c r="E154" s="17" t="s">
        <v>233</v>
      </c>
      <c r="F154" s="8" t="s">
        <v>69</v>
      </c>
      <c r="G154" s="8" t="s">
        <v>68</v>
      </c>
      <c r="H154" s="8" t="s">
        <v>67</v>
      </c>
      <c r="I154" s="20">
        <v>10</v>
      </c>
      <c r="J154" s="32">
        <v>44</v>
      </c>
      <c r="K154" s="16">
        <v>4</v>
      </c>
      <c r="L154" s="13">
        <v>84.99</v>
      </c>
      <c r="M154" s="14">
        <v>30</v>
      </c>
      <c r="N154" s="45"/>
      <c r="O154" s="14">
        <v>45</v>
      </c>
      <c r="P154" s="47"/>
    </row>
    <row r="155" spans="1:16" s="11" customFormat="1" ht="13.8" thickBot="1" x14ac:dyDescent="0.3">
      <c r="B155" s="22" t="s">
        <v>87</v>
      </c>
      <c r="C155" s="22" t="str">
        <f t="shared" si="15"/>
        <v>400</v>
      </c>
      <c r="D155" s="17" t="s">
        <v>120</v>
      </c>
      <c r="E155" s="17" t="s">
        <v>332</v>
      </c>
      <c r="F155" s="8" t="s">
        <v>69</v>
      </c>
      <c r="G155" s="8" t="s">
        <v>68</v>
      </c>
      <c r="H155" s="8" t="s">
        <v>67</v>
      </c>
      <c r="I155" s="20">
        <v>10.5</v>
      </c>
      <c r="J155" s="32">
        <v>44.5</v>
      </c>
      <c r="K155" s="16">
        <v>4</v>
      </c>
      <c r="L155" s="13">
        <v>84.99</v>
      </c>
      <c r="M155" s="14">
        <v>30</v>
      </c>
      <c r="N155" s="45"/>
      <c r="O155" s="14">
        <v>45</v>
      </c>
      <c r="P155" s="47"/>
    </row>
    <row r="156" spans="1:16" s="11" customFormat="1" ht="13.8" thickBot="1" x14ac:dyDescent="0.3">
      <c r="B156" s="22" t="s">
        <v>87</v>
      </c>
      <c r="C156" s="22" t="str">
        <f t="shared" si="15"/>
        <v>400</v>
      </c>
      <c r="D156" s="17" t="s">
        <v>121</v>
      </c>
      <c r="E156" s="17" t="s">
        <v>234</v>
      </c>
      <c r="F156" s="8" t="s">
        <v>69</v>
      </c>
      <c r="G156" s="8" t="s">
        <v>68</v>
      </c>
      <c r="H156" s="8" t="s">
        <v>67</v>
      </c>
      <c r="I156" s="20">
        <v>11</v>
      </c>
      <c r="J156" s="32">
        <v>45</v>
      </c>
      <c r="K156" s="16">
        <v>3</v>
      </c>
      <c r="L156" s="13">
        <v>84.99</v>
      </c>
      <c r="M156" s="14">
        <v>30</v>
      </c>
      <c r="N156" s="45"/>
      <c r="O156" s="14">
        <v>45</v>
      </c>
      <c r="P156" s="47"/>
    </row>
    <row r="157" spans="1:16" s="11" customFormat="1" ht="13.8" thickBot="1" x14ac:dyDescent="0.3">
      <c r="B157" s="22" t="s">
        <v>87</v>
      </c>
      <c r="C157" s="22" t="str">
        <f t="shared" si="15"/>
        <v>400</v>
      </c>
      <c r="D157" s="17" t="s">
        <v>122</v>
      </c>
      <c r="E157" s="17" t="s">
        <v>333</v>
      </c>
      <c r="F157" s="8" t="s">
        <v>69</v>
      </c>
      <c r="G157" s="8" t="s">
        <v>68</v>
      </c>
      <c r="H157" s="8" t="s">
        <v>67</v>
      </c>
      <c r="I157" s="20">
        <v>11.5</v>
      </c>
      <c r="J157" s="32">
        <v>45.5</v>
      </c>
      <c r="K157" s="16">
        <v>5</v>
      </c>
      <c r="L157" s="13">
        <v>84.99</v>
      </c>
      <c r="M157" s="14">
        <v>30</v>
      </c>
      <c r="N157" s="45"/>
      <c r="O157" s="14">
        <v>45</v>
      </c>
      <c r="P157" s="47"/>
    </row>
    <row r="158" spans="1:16" s="11" customFormat="1" ht="13.8" thickBot="1" x14ac:dyDescent="0.3">
      <c r="B158" s="22" t="s">
        <v>87</v>
      </c>
      <c r="C158" s="22" t="str">
        <f t="shared" si="15"/>
        <v>400</v>
      </c>
      <c r="D158" s="17" t="s">
        <v>165</v>
      </c>
      <c r="E158" s="17" t="s">
        <v>235</v>
      </c>
      <c r="F158" s="80" t="s">
        <v>69</v>
      </c>
      <c r="G158" s="80" t="s">
        <v>68</v>
      </c>
      <c r="H158" s="80" t="s">
        <v>67</v>
      </c>
      <c r="I158" s="81">
        <v>12</v>
      </c>
      <c r="J158" s="105">
        <v>46</v>
      </c>
      <c r="K158" s="83">
        <v>4</v>
      </c>
      <c r="L158" s="73">
        <v>84.99</v>
      </c>
      <c r="M158" s="79">
        <v>30</v>
      </c>
      <c r="N158" s="46"/>
      <c r="O158" s="79">
        <v>45</v>
      </c>
      <c r="P158" s="48"/>
    </row>
    <row r="159" spans="1:16" s="11" customFormat="1" ht="42" customHeight="1" thickBot="1" x14ac:dyDescent="0.35">
      <c r="A159" s="27"/>
      <c r="B159" s="22" t="s">
        <v>88</v>
      </c>
      <c r="C159" s="22" t="str">
        <f t="shared" si="15"/>
        <v>400</v>
      </c>
      <c r="D159" s="17" t="s">
        <v>167</v>
      </c>
      <c r="E159" s="17" t="s">
        <v>236</v>
      </c>
      <c r="F159" s="70" t="s">
        <v>72</v>
      </c>
      <c r="G159" s="75" t="s">
        <v>23</v>
      </c>
      <c r="H159" s="75" t="s">
        <v>16</v>
      </c>
      <c r="I159" s="76">
        <v>5</v>
      </c>
      <c r="J159" s="104">
        <v>37.5</v>
      </c>
      <c r="K159" s="78">
        <v>1</v>
      </c>
      <c r="L159" s="71">
        <v>179.99</v>
      </c>
      <c r="M159" s="74">
        <f t="shared" si="13"/>
        <v>125.99299999999999</v>
      </c>
      <c r="N159" s="45">
        <v>0.3</v>
      </c>
      <c r="O159" s="74">
        <f t="shared" si="14"/>
        <v>143.99200000000002</v>
      </c>
      <c r="P159" s="47">
        <v>0.2</v>
      </c>
    </row>
    <row r="160" spans="1:16" s="11" customFormat="1" ht="13.8" thickBot="1" x14ac:dyDescent="0.3">
      <c r="A160" s="23"/>
      <c r="B160" s="22" t="s">
        <v>88</v>
      </c>
      <c r="C160" s="22" t="str">
        <f t="shared" si="15"/>
        <v>400</v>
      </c>
      <c r="D160" s="17" t="s">
        <v>144</v>
      </c>
      <c r="E160" s="17" t="s">
        <v>334</v>
      </c>
      <c r="F160" s="12" t="s">
        <v>72</v>
      </c>
      <c r="G160" s="8" t="s">
        <v>23</v>
      </c>
      <c r="H160" s="8" t="s">
        <v>16</v>
      </c>
      <c r="I160" s="20">
        <v>5.5</v>
      </c>
      <c r="J160" s="32">
        <v>38</v>
      </c>
      <c r="K160" s="16">
        <v>3</v>
      </c>
      <c r="L160" s="13">
        <v>179.99</v>
      </c>
      <c r="M160" s="14">
        <f t="shared" si="13"/>
        <v>125.99299999999999</v>
      </c>
      <c r="N160" s="45"/>
      <c r="O160" s="14">
        <f t="shared" si="14"/>
        <v>143.99200000000002</v>
      </c>
      <c r="P160" s="47"/>
    </row>
    <row r="161" spans="1:16" s="11" customFormat="1" ht="13.8" thickBot="1" x14ac:dyDescent="0.3">
      <c r="A161" s="23"/>
      <c r="B161" s="22" t="s">
        <v>88</v>
      </c>
      <c r="C161" s="22" t="str">
        <f t="shared" si="15"/>
        <v>400</v>
      </c>
      <c r="D161" s="17" t="s">
        <v>145</v>
      </c>
      <c r="E161" s="17" t="s">
        <v>237</v>
      </c>
      <c r="F161" s="12" t="s">
        <v>72</v>
      </c>
      <c r="G161" s="8" t="s">
        <v>23</v>
      </c>
      <c r="H161" s="8" t="s">
        <v>16</v>
      </c>
      <c r="I161" s="20">
        <v>6</v>
      </c>
      <c r="J161" s="32">
        <v>38.5</v>
      </c>
      <c r="K161" s="16">
        <v>2</v>
      </c>
      <c r="L161" s="13">
        <v>179.99</v>
      </c>
      <c r="M161" s="14">
        <f t="shared" si="13"/>
        <v>125.99299999999999</v>
      </c>
      <c r="N161" s="45"/>
      <c r="O161" s="14">
        <f t="shared" si="14"/>
        <v>143.99200000000002</v>
      </c>
      <c r="P161" s="47"/>
    </row>
    <row r="162" spans="1:16" s="11" customFormat="1" ht="13.8" thickBot="1" x14ac:dyDescent="0.3">
      <c r="A162" s="23"/>
      <c r="B162" s="22" t="s">
        <v>88</v>
      </c>
      <c r="C162" s="22" t="str">
        <f t="shared" si="15"/>
        <v>400</v>
      </c>
      <c r="D162" s="17" t="s">
        <v>146</v>
      </c>
      <c r="E162" s="17" t="s">
        <v>335</v>
      </c>
      <c r="F162" s="12" t="s">
        <v>72</v>
      </c>
      <c r="G162" s="8" t="s">
        <v>23</v>
      </c>
      <c r="H162" s="8" t="s">
        <v>16</v>
      </c>
      <c r="I162" s="20">
        <v>6.5</v>
      </c>
      <c r="J162" s="32">
        <v>39</v>
      </c>
      <c r="K162" s="16">
        <v>2</v>
      </c>
      <c r="L162" s="13">
        <v>179.99</v>
      </c>
      <c r="M162" s="14">
        <f t="shared" si="13"/>
        <v>125.99299999999999</v>
      </c>
      <c r="N162" s="45"/>
      <c r="O162" s="14">
        <f t="shared" si="14"/>
        <v>143.99200000000002</v>
      </c>
      <c r="P162" s="47"/>
    </row>
    <row r="163" spans="1:16" s="11" customFormat="1" ht="13.8" thickBot="1" x14ac:dyDescent="0.3">
      <c r="A163" s="23"/>
      <c r="B163" s="22"/>
      <c r="C163" s="22"/>
      <c r="D163" s="17"/>
      <c r="E163" s="17"/>
      <c r="F163" s="12" t="s">
        <v>72</v>
      </c>
      <c r="G163" s="8" t="s">
        <v>23</v>
      </c>
      <c r="H163" s="8" t="s">
        <v>16</v>
      </c>
      <c r="I163" s="20">
        <v>7</v>
      </c>
      <c r="J163" s="32">
        <v>40</v>
      </c>
      <c r="K163" s="16">
        <v>3</v>
      </c>
      <c r="L163" s="13">
        <v>179.99</v>
      </c>
      <c r="M163" s="14">
        <f t="shared" si="13"/>
        <v>125.99299999999999</v>
      </c>
      <c r="N163" s="45"/>
      <c r="O163" s="14">
        <f t="shared" si="14"/>
        <v>143.99200000000002</v>
      </c>
      <c r="P163" s="47"/>
    </row>
    <row r="164" spans="1:16" s="11" customFormat="1" ht="13.8" thickBot="1" x14ac:dyDescent="0.3">
      <c r="A164" s="23"/>
      <c r="B164" s="22"/>
      <c r="C164" s="22"/>
      <c r="D164" s="17"/>
      <c r="E164" s="17"/>
      <c r="F164" s="12" t="s">
        <v>72</v>
      </c>
      <c r="G164" s="8" t="s">
        <v>23</v>
      </c>
      <c r="H164" s="8" t="s">
        <v>16</v>
      </c>
      <c r="I164" s="20">
        <v>7.5</v>
      </c>
      <c r="J164" s="32">
        <v>40.5</v>
      </c>
      <c r="K164" s="16">
        <v>4</v>
      </c>
      <c r="L164" s="13">
        <v>179.99</v>
      </c>
      <c r="M164" s="14">
        <f t="shared" si="13"/>
        <v>125.99299999999999</v>
      </c>
      <c r="N164" s="45"/>
      <c r="O164" s="14">
        <f t="shared" si="14"/>
        <v>143.99200000000002</v>
      </c>
      <c r="P164" s="47"/>
    </row>
    <row r="165" spans="1:16" s="11" customFormat="1" ht="13.8" thickBot="1" x14ac:dyDescent="0.3">
      <c r="A165" s="23"/>
      <c r="B165" s="22" t="s">
        <v>88</v>
      </c>
      <c r="C165" s="22" t="str">
        <f t="shared" si="15"/>
        <v>400</v>
      </c>
      <c r="D165" s="17" t="s">
        <v>148</v>
      </c>
      <c r="E165" s="17" t="s">
        <v>238</v>
      </c>
      <c r="F165" s="12" t="s">
        <v>72</v>
      </c>
      <c r="G165" s="8" t="s">
        <v>23</v>
      </c>
      <c r="H165" s="8" t="s">
        <v>16</v>
      </c>
      <c r="I165" s="20">
        <v>8</v>
      </c>
      <c r="J165" s="32">
        <v>41</v>
      </c>
      <c r="K165" s="16">
        <v>3</v>
      </c>
      <c r="L165" s="13">
        <v>179.99</v>
      </c>
      <c r="M165" s="14">
        <f t="shared" si="13"/>
        <v>125.99299999999999</v>
      </c>
      <c r="N165" s="45"/>
      <c r="O165" s="14">
        <f t="shared" si="14"/>
        <v>143.99200000000002</v>
      </c>
      <c r="P165" s="47"/>
    </row>
    <row r="166" spans="1:16" s="11" customFormat="1" ht="13.8" thickBot="1" x14ac:dyDescent="0.3">
      <c r="A166" s="23"/>
      <c r="B166" s="22" t="s">
        <v>88</v>
      </c>
      <c r="C166" s="22" t="str">
        <f t="shared" si="15"/>
        <v>400</v>
      </c>
      <c r="D166" s="17" t="s">
        <v>116</v>
      </c>
      <c r="E166" s="17" t="s">
        <v>336</v>
      </c>
      <c r="F166" s="12" t="s">
        <v>72</v>
      </c>
      <c r="G166" s="8" t="s">
        <v>23</v>
      </c>
      <c r="H166" s="8" t="s">
        <v>16</v>
      </c>
      <c r="I166" s="20">
        <v>8.5</v>
      </c>
      <c r="J166" s="32">
        <v>42</v>
      </c>
      <c r="K166" s="16">
        <v>2</v>
      </c>
      <c r="L166" s="13">
        <v>179.99</v>
      </c>
      <c r="M166" s="14">
        <f t="shared" si="13"/>
        <v>125.99299999999999</v>
      </c>
      <c r="N166" s="45"/>
      <c r="O166" s="14">
        <f t="shared" si="14"/>
        <v>143.99200000000002</v>
      </c>
      <c r="P166" s="47"/>
    </row>
    <row r="167" spans="1:16" s="11" customFormat="1" ht="13.8" thickBot="1" x14ac:dyDescent="0.3">
      <c r="A167" s="23"/>
      <c r="B167" s="22" t="s">
        <v>88</v>
      </c>
      <c r="C167" s="22" t="str">
        <f t="shared" si="15"/>
        <v>400</v>
      </c>
      <c r="D167" s="17" t="s">
        <v>117</v>
      </c>
      <c r="E167" s="17" t="s">
        <v>239</v>
      </c>
      <c r="F167" s="12" t="s">
        <v>72</v>
      </c>
      <c r="G167" s="8" t="s">
        <v>23</v>
      </c>
      <c r="H167" s="8" t="s">
        <v>16</v>
      </c>
      <c r="I167" s="20">
        <v>9</v>
      </c>
      <c r="J167" s="32">
        <v>42.5</v>
      </c>
      <c r="K167" s="16">
        <v>1</v>
      </c>
      <c r="L167" s="13">
        <v>179.99</v>
      </c>
      <c r="M167" s="14">
        <f t="shared" si="13"/>
        <v>125.99299999999999</v>
      </c>
      <c r="N167" s="45"/>
      <c r="O167" s="14">
        <f t="shared" si="14"/>
        <v>143.99200000000002</v>
      </c>
      <c r="P167" s="47"/>
    </row>
    <row r="168" spans="1:16" s="11" customFormat="1" ht="13.8" thickBot="1" x14ac:dyDescent="0.3">
      <c r="A168" s="23"/>
      <c r="B168" s="22" t="s">
        <v>88</v>
      </c>
      <c r="C168" s="22" t="str">
        <f t="shared" si="15"/>
        <v>400</v>
      </c>
      <c r="D168" s="17" t="s">
        <v>118</v>
      </c>
      <c r="E168" s="17" t="s">
        <v>337</v>
      </c>
      <c r="F168" s="12" t="s">
        <v>72</v>
      </c>
      <c r="G168" s="8" t="s">
        <v>23</v>
      </c>
      <c r="H168" s="8" t="s">
        <v>16</v>
      </c>
      <c r="I168" s="20">
        <v>9.5</v>
      </c>
      <c r="J168" s="32">
        <v>43</v>
      </c>
      <c r="K168" s="16">
        <v>3</v>
      </c>
      <c r="L168" s="13">
        <v>179.99</v>
      </c>
      <c r="M168" s="14">
        <f t="shared" si="13"/>
        <v>125.99299999999999</v>
      </c>
      <c r="N168" s="45"/>
      <c r="O168" s="14">
        <f t="shared" si="14"/>
        <v>143.99200000000002</v>
      </c>
      <c r="P168" s="47"/>
    </row>
    <row r="169" spans="1:16" s="11" customFormat="1" ht="13.8" thickBot="1" x14ac:dyDescent="0.3">
      <c r="A169" s="23"/>
      <c r="B169" s="22" t="s">
        <v>88</v>
      </c>
      <c r="C169" s="22" t="str">
        <f t="shared" si="15"/>
        <v>400</v>
      </c>
      <c r="D169" s="17" t="s">
        <v>119</v>
      </c>
      <c r="E169" s="17" t="s">
        <v>240</v>
      </c>
      <c r="F169" s="12" t="s">
        <v>72</v>
      </c>
      <c r="G169" s="8" t="s">
        <v>23</v>
      </c>
      <c r="H169" s="8" t="s">
        <v>16</v>
      </c>
      <c r="I169" s="20">
        <v>10</v>
      </c>
      <c r="J169" s="32">
        <v>44</v>
      </c>
      <c r="K169" s="16">
        <v>1</v>
      </c>
      <c r="L169" s="13">
        <v>179.99</v>
      </c>
      <c r="M169" s="14">
        <f t="shared" si="13"/>
        <v>125.99299999999999</v>
      </c>
      <c r="N169" s="45"/>
      <c r="O169" s="14">
        <f t="shared" si="14"/>
        <v>143.99200000000002</v>
      </c>
      <c r="P169" s="47"/>
    </row>
    <row r="170" spans="1:16" s="11" customFormat="1" ht="13.8" thickBot="1" x14ac:dyDescent="0.3">
      <c r="A170" s="23"/>
      <c r="B170" s="22" t="s">
        <v>88</v>
      </c>
      <c r="C170" s="22" t="str">
        <f t="shared" si="15"/>
        <v>400</v>
      </c>
      <c r="D170" s="17" t="s">
        <v>120</v>
      </c>
      <c r="E170" s="17" t="s">
        <v>338</v>
      </c>
      <c r="F170" s="12" t="s">
        <v>72</v>
      </c>
      <c r="G170" s="8" t="s">
        <v>23</v>
      </c>
      <c r="H170" s="8" t="s">
        <v>16</v>
      </c>
      <c r="I170" s="20">
        <v>10.5</v>
      </c>
      <c r="J170" s="32">
        <v>44.5</v>
      </c>
      <c r="K170" s="16">
        <v>3</v>
      </c>
      <c r="L170" s="13">
        <v>179.99</v>
      </c>
      <c r="M170" s="14">
        <f t="shared" si="13"/>
        <v>125.99299999999999</v>
      </c>
      <c r="N170" s="45"/>
      <c r="O170" s="14">
        <f t="shared" si="14"/>
        <v>143.99200000000002</v>
      </c>
      <c r="P170" s="47"/>
    </row>
    <row r="171" spans="1:16" s="11" customFormat="1" ht="13.8" thickBot="1" x14ac:dyDescent="0.3">
      <c r="A171" s="23"/>
      <c r="B171" s="22"/>
      <c r="C171" s="22"/>
      <c r="D171" s="17"/>
      <c r="E171" s="17"/>
      <c r="F171" s="12" t="s">
        <v>72</v>
      </c>
      <c r="G171" s="8" t="s">
        <v>23</v>
      </c>
      <c r="H171" s="8" t="s">
        <v>16</v>
      </c>
      <c r="I171" s="20">
        <v>11</v>
      </c>
      <c r="J171" s="32">
        <v>45</v>
      </c>
      <c r="K171" s="16">
        <v>2</v>
      </c>
      <c r="L171" s="13">
        <v>179.99</v>
      </c>
      <c r="M171" s="14">
        <f t="shared" si="13"/>
        <v>125.99299999999999</v>
      </c>
      <c r="N171" s="45"/>
      <c r="O171" s="14">
        <f t="shared" si="14"/>
        <v>143.99200000000002</v>
      </c>
      <c r="P171" s="47"/>
    </row>
    <row r="172" spans="1:16" s="11" customFormat="1" ht="13.8" thickBot="1" x14ac:dyDescent="0.3">
      <c r="A172" s="23"/>
      <c r="B172" s="22" t="s">
        <v>88</v>
      </c>
      <c r="C172" s="22" t="str">
        <f t="shared" si="15"/>
        <v>400</v>
      </c>
      <c r="D172" s="17" t="s">
        <v>121</v>
      </c>
      <c r="E172" s="17" t="s">
        <v>241</v>
      </c>
      <c r="F172" s="12" t="s">
        <v>72</v>
      </c>
      <c r="G172" s="8" t="s">
        <v>23</v>
      </c>
      <c r="H172" s="8" t="s">
        <v>16</v>
      </c>
      <c r="I172" s="20">
        <v>11.5</v>
      </c>
      <c r="J172" s="32">
        <v>45.5</v>
      </c>
      <c r="K172" s="16">
        <v>1</v>
      </c>
      <c r="L172" s="13">
        <v>179.99</v>
      </c>
      <c r="M172" s="14">
        <f t="shared" si="13"/>
        <v>125.99299999999999</v>
      </c>
      <c r="N172" s="45"/>
      <c r="O172" s="14">
        <f t="shared" si="14"/>
        <v>143.99200000000002</v>
      </c>
      <c r="P172" s="47"/>
    </row>
    <row r="173" spans="1:16" s="11" customFormat="1" ht="13.8" thickBot="1" x14ac:dyDescent="0.3">
      <c r="A173" s="24"/>
      <c r="B173" s="37" t="s">
        <v>88</v>
      </c>
      <c r="C173" s="37" t="str">
        <f t="shared" si="15"/>
        <v>400</v>
      </c>
      <c r="D173" s="38" t="s">
        <v>122</v>
      </c>
      <c r="E173" s="38" t="s">
        <v>339</v>
      </c>
      <c r="F173" s="72" t="s">
        <v>72</v>
      </c>
      <c r="G173" s="80" t="s">
        <v>23</v>
      </c>
      <c r="H173" s="80" t="s">
        <v>16</v>
      </c>
      <c r="I173" s="81">
        <v>12</v>
      </c>
      <c r="J173" s="105">
        <v>46</v>
      </c>
      <c r="K173" s="83">
        <v>2</v>
      </c>
      <c r="L173" s="73">
        <v>179.99</v>
      </c>
      <c r="M173" s="79">
        <f t="shared" si="13"/>
        <v>125.99299999999999</v>
      </c>
      <c r="N173" s="46"/>
      <c r="O173" s="79">
        <f t="shared" si="14"/>
        <v>143.99200000000002</v>
      </c>
      <c r="P173" s="48"/>
    </row>
    <row r="174" spans="1:16" s="11" customFormat="1" ht="13.8" thickBot="1" x14ac:dyDescent="0.3">
      <c r="B174" s="22"/>
      <c r="C174" s="22"/>
      <c r="D174" s="17"/>
      <c r="E174" s="17"/>
      <c r="F174" s="75" t="s">
        <v>422</v>
      </c>
      <c r="G174" s="75" t="s">
        <v>43</v>
      </c>
      <c r="H174" s="75" t="s">
        <v>47</v>
      </c>
      <c r="I174" s="76">
        <v>6</v>
      </c>
      <c r="J174" s="104">
        <v>38.5</v>
      </c>
      <c r="K174" s="84">
        <v>2</v>
      </c>
      <c r="L174" s="71">
        <v>99.99</v>
      </c>
      <c r="M174" s="74">
        <f>L174*0.6</f>
        <v>59.993999999999993</v>
      </c>
      <c r="N174" s="45">
        <v>0.4</v>
      </c>
      <c r="O174" s="74">
        <f>L174*0.7</f>
        <v>69.992999999999995</v>
      </c>
      <c r="P174" s="66">
        <v>0.3</v>
      </c>
    </row>
    <row r="175" spans="1:16" s="11" customFormat="1" ht="13.8" thickBot="1" x14ac:dyDescent="0.3">
      <c r="B175" s="22"/>
      <c r="C175" s="22"/>
      <c r="D175" s="17"/>
      <c r="E175" s="17"/>
      <c r="F175" s="8" t="s">
        <v>422</v>
      </c>
      <c r="G175" s="8" t="s">
        <v>43</v>
      </c>
      <c r="H175" s="8" t="s">
        <v>47</v>
      </c>
      <c r="I175" s="20">
        <v>6.5</v>
      </c>
      <c r="J175" s="32">
        <v>39</v>
      </c>
      <c r="K175" s="16">
        <v>1</v>
      </c>
      <c r="L175" s="13">
        <v>99.99</v>
      </c>
      <c r="M175" s="14">
        <f>L175*0.6</f>
        <v>59.993999999999993</v>
      </c>
      <c r="N175" s="45"/>
      <c r="O175" s="14">
        <f>L175*0.7</f>
        <v>69.992999999999995</v>
      </c>
      <c r="P175" s="67"/>
    </row>
    <row r="176" spans="1:16" s="11" customFormat="1" ht="13.8" thickBot="1" x14ac:dyDescent="0.3">
      <c r="B176" s="22"/>
      <c r="C176" s="22"/>
      <c r="D176" s="17"/>
      <c r="E176" s="17"/>
      <c r="F176" s="8" t="s">
        <v>422</v>
      </c>
      <c r="G176" s="8" t="s">
        <v>43</v>
      </c>
      <c r="H176" s="8" t="s">
        <v>47</v>
      </c>
      <c r="I176" s="20">
        <v>7</v>
      </c>
      <c r="J176" s="32">
        <v>40</v>
      </c>
      <c r="K176" s="16">
        <v>1</v>
      </c>
      <c r="L176" s="13">
        <v>99.99</v>
      </c>
      <c r="M176" s="14">
        <f>L176*0.6</f>
        <v>59.993999999999993</v>
      </c>
      <c r="N176" s="45"/>
      <c r="O176" s="14">
        <f>L176*0.7</f>
        <v>69.992999999999995</v>
      </c>
      <c r="P176" s="67"/>
    </row>
    <row r="177" spans="1:16" s="11" customFormat="1" ht="13.8" thickBot="1" x14ac:dyDescent="0.3">
      <c r="B177" s="22"/>
      <c r="C177" s="22"/>
      <c r="D177" s="17"/>
      <c r="E177" s="17"/>
      <c r="F177" s="8" t="s">
        <v>422</v>
      </c>
      <c r="G177" s="8" t="s">
        <v>43</v>
      </c>
      <c r="H177" s="8" t="s">
        <v>47</v>
      </c>
      <c r="I177" s="20">
        <v>7.5</v>
      </c>
      <c r="J177" s="32">
        <v>40.5</v>
      </c>
      <c r="K177" s="16">
        <v>2</v>
      </c>
      <c r="L177" s="13">
        <v>99.99</v>
      </c>
      <c r="M177" s="14">
        <f>L177*0.6</f>
        <v>59.993999999999993</v>
      </c>
      <c r="N177" s="45"/>
      <c r="O177" s="14">
        <f>L177*0.7</f>
        <v>69.992999999999995</v>
      </c>
      <c r="P177" s="67"/>
    </row>
    <row r="178" spans="1:16" s="11" customFormat="1" ht="13.8" thickBot="1" x14ac:dyDescent="0.3">
      <c r="B178" s="22"/>
      <c r="C178" s="22"/>
      <c r="D178" s="17"/>
      <c r="E178" s="17"/>
      <c r="F178" s="8" t="s">
        <v>422</v>
      </c>
      <c r="G178" s="8" t="s">
        <v>43</v>
      </c>
      <c r="H178" s="8" t="s">
        <v>47</v>
      </c>
      <c r="I178" s="20">
        <v>8</v>
      </c>
      <c r="J178" s="32">
        <v>41</v>
      </c>
      <c r="K178" s="16">
        <v>2</v>
      </c>
      <c r="L178" s="13">
        <v>99.99</v>
      </c>
      <c r="M178" s="14">
        <f>L178*0.6</f>
        <v>59.993999999999993</v>
      </c>
      <c r="N178" s="45"/>
      <c r="O178" s="14">
        <f>L178*0.7</f>
        <v>69.992999999999995</v>
      </c>
      <c r="P178" s="67"/>
    </row>
    <row r="179" spans="1:16" s="11" customFormat="1" ht="13.8" thickBot="1" x14ac:dyDescent="0.3">
      <c r="B179" s="22"/>
      <c r="C179" s="22"/>
      <c r="D179" s="17"/>
      <c r="E179" s="17"/>
      <c r="F179" s="8" t="s">
        <v>422</v>
      </c>
      <c r="G179" s="8" t="s">
        <v>43</v>
      </c>
      <c r="H179" s="8" t="s">
        <v>47</v>
      </c>
      <c r="I179" s="20">
        <v>8.5</v>
      </c>
      <c r="J179" s="32">
        <v>42</v>
      </c>
      <c r="K179" s="16">
        <v>1</v>
      </c>
      <c r="L179" s="13">
        <v>99.99</v>
      </c>
      <c r="M179" s="14">
        <f>L179*0.6</f>
        <v>59.993999999999993</v>
      </c>
      <c r="N179" s="45"/>
      <c r="O179" s="14">
        <f>L179*0.7</f>
        <v>69.992999999999995</v>
      </c>
      <c r="P179" s="67"/>
    </row>
    <row r="180" spans="1:16" s="11" customFormat="1" ht="13.8" thickBot="1" x14ac:dyDescent="0.3">
      <c r="B180" s="22"/>
      <c r="C180" s="22"/>
      <c r="D180" s="17"/>
      <c r="E180" s="17"/>
      <c r="F180" s="8" t="s">
        <v>422</v>
      </c>
      <c r="G180" s="8" t="s">
        <v>43</v>
      </c>
      <c r="H180" s="8" t="s">
        <v>47</v>
      </c>
      <c r="I180" s="20">
        <v>9</v>
      </c>
      <c r="J180" s="32">
        <v>42.5</v>
      </c>
      <c r="K180" s="16">
        <v>2</v>
      </c>
      <c r="L180" s="13">
        <v>99.99</v>
      </c>
      <c r="M180" s="14">
        <f>L180*0.6</f>
        <v>59.993999999999993</v>
      </c>
      <c r="N180" s="45"/>
      <c r="O180" s="14">
        <f>L180*0.7</f>
        <v>69.992999999999995</v>
      </c>
      <c r="P180" s="67"/>
    </row>
    <row r="181" spans="1:16" s="11" customFormat="1" ht="13.8" thickBot="1" x14ac:dyDescent="0.3">
      <c r="B181" s="22"/>
      <c r="C181" s="22"/>
      <c r="D181" s="17"/>
      <c r="E181" s="17"/>
      <c r="F181" s="8" t="s">
        <v>422</v>
      </c>
      <c r="G181" s="8" t="s">
        <v>43</v>
      </c>
      <c r="H181" s="8" t="s">
        <v>47</v>
      </c>
      <c r="I181" s="20">
        <v>9.5</v>
      </c>
      <c r="J181" s="32">
        <v>43</v>
      </c>
      <c r="K181" s="16">
        <v>2</v>
      </c>
      <c r="L181" s="13">
        <v>99.99</v>
      </c>
      <c r="M181" s="14">
        <f>L181*0.6</f>
        <v>59.993999999999993</v>
      </c>
      <c r="N181" s="45"/>
      <c r="O181" s="14">
        <f>L181*0.7</f>
        <v>69.992999999999995</v>
      </c>
      <c r="P181" s="67"/>
    </row>
    <row r="182" spans="1:16" s="11" customFormat="1" ht="13.8" thickBot="1" x14ac:dyDescent="0.3">
      <c r="B182" s="22"/>
      <c r="C182" s="22"/>
      <c r="D182" s="17"/>
      <c r="E182" s="17"/>
      <c r="F182" s="8" t="s">
        <v>422</v>
      </c>
      <c r="G182" s="8" t="s">
        <v>43</v>
      </c>
      <c r="H182" s="8" t="s">
        <v>47</v>
      </c>
      <c r="I182" s="20">
        <v>10</v>
      </c>
      <c r="J182" s="32">
        <v>44</v>
      </c>
      <c r="K182" s="16">
        <v>2</v>
      </c>
      <c r="L182" s="13">
        <v>99.99</v>
      </c>
      <c r="M182" s="14">
        <f>L182*0.6</f>
        <v>59.993999999999993</v>
      </c>
      <c r="N182" s="45"/>
      <c r="O182" s="14">
        <f>L182*0.7</f>
        <v>69.992999999999995</v>
      </c>
      <c r="P182" s="67"/>
    </row>
    <row r="183" spans="1:16" s="11" customFormat="1" ht="13.8" thickBot="1" x14ac:dyDescent="0.3">
      <c r="B183" s="22"/>
      <c r="C183" s="22"/>
      <c r="D183" s="17"/>
      <c r="E183" s="17"/>
      <c r="F183" s="8" t="s">
        <v>422</v>
      </c>
      <c r="G183" s="8" t="s">
        <v>43</v>
      </c>
      <c r="H183" s="8" t="s">
        <v>47</v>
      </c>
      <c r="I183" s="20">
        <v>10.5</v>
      </c>
      <c r="J183" s="32">
        <v>44.5</v>
      </c>
      <c r="K183" s="16">
        <v>2</v>
      </c>
      <c r="L183" s="13">
        <v>99.99</v>
      </c>
      <c r="M183" s="14">
        <f>L183*0.6</f>
        <v>59.993999999999993</v>
      </c>
      <c r="N183" s="45"/>
      <c r="O183" s="14">
        <f>L183*0.7</f>
        <v>69.992999999999995</v>
      </c>
      <c r="P183" s="67"/>
    </row>
    <row r="184" spans="1:16" s="11" customFormat="1" ht="13.8" thickBot="1" x14ac:dyDescent="0.3">
      <c r="B184" s="22"/>
      <c r="C184" s="22"/>
      <c r="D184" s="17"/>
      <c r="E184" s="17"/>
      <c r="F184" s="8" t="s">
        <v>422</v>
      </c>
      <c r="G184" s="8" t="s">
        <v>43</v>
      </c>
      <c r="H184" s="8" t="s">
        <v>47</v>
      </c>
      <c r="I184" s="20">
        <v>11</v>
      </c>
      <c r="J184" s="32">
        <v>45</v>
      </c>
      <c r="K184" s="16">
        <v>2</v>
      </c>
      <c r="L184" s="13">
        <v>99.99</v>
      </c>
      <c r="M184" s="14">
        <f>L184*0.6</f>
        <v>59.993999999999993</v>
      </c>
      <c r="N184" s="45"/>
      <c r="O184" s="14">
        <f>L184*0.7</f>
        <v>69.992999999999995</v>
      </c>
      <c r="P184" s="67"/>
    </row>
    <row r="185" spans="1:16" s="11" customFormat="1" ht="13.8" thickBot="1" x14ac:dyDescent="0.3">
      <c r="B185" s="22"/>
      <c r="C185" s="22"/>
      <c r="D185" s="17"/>
      <c r="E185" s="17"/>
      <c r="F185" s="8" t="s">
        <v>422</v>
      </c>
      <c r="G185" s="8" t="s">
        <v>43</v>
      </c>
      <c r="H185" s="8" t="s">
        <v>47</v>
      </c>
      <c r="I185" s="20">
        <v>11.5</v>
      </c>
      <c r="J185" s="32">
        <v>45.5</v>
      </c>
      <c r="K185" s="16">
        <v>2</v>
      </c>
      <c r="L185" s="13">
        <v>99.99</v>
      </c>
      <c r="M185" s="14">
        <f>L185*0.6</f>
        <v>59.993999999999993</v>
      </c>
      <c r="N185" s="45"/>
      <c r="O185" s="14">
        <f>L185*0.7</f>
        <v>69.992999999999995</v>
      </c>
      <c r="P185" s="67"/>
    </row>
    <row r="186" spans="1:16" s="11" customFormat="1" ht="13.8" thickBot="1" x14ac:dyDescent="0.3">
      <c r="A186" s="15"/>
      <c r="B186" s="37"/>
      <c r="C186" s="37"/>
      <c r="D186" s="38"/>
      <c r="E186" s="38"/>
      <c r="F186" s="80" t="s">
        <v>422</v>
      </c>
      <c r="G186" s="80" t="s">
        <v>43</v>
      </c>
      <c r="H186" s="80" t="s">
        <v>47</v>
      </c>
      <c r="I186" s="81">
        <v>12</v>
      </c>
      <c r="J186" s="105">
        <v>46</v>
      </c>
      <c r="K186" s="83">
        <v>1</v>
      </c>
      <c r="L186" s="73">
        <v>99.99</v>
      </c>
      <c r="M186" s="79">
        <f>L186*0.6</f>
        <v>59.993999999999993</v>
      </c>
      <c r="N186" s="46"/>
      <c r="O186" s="79">
        <f>L186*0.7</f>
        <v>69.992999999999995</v>
      </c>
      <c r="P186" s="68"/>
    </row>
    <row r="187" spans="1:16" s="11" customFormat="1" ht="38.25" customHeight="1" thickBot="1" x14ac:dyDescent="0.3">
      <c r="B187" s="9" t="s">
        <v>89</v>
      </c>
      <c r="C187" s="9" t="str">
        <f t="shared" si="15"/>
        <v>001</v>
      </c>
      <c r="D187" s="69" t="s">
        <v>107</v>
      </c>
      <c r="E187" s="69" t="s">
        <v>242</v>
      </c>
      <c r="F187" s="75" t="s">
        <v>52</v>
      </c>
      <c r="G187" s="75" t="s">
        <v>43</v>
      </c>
      <c r="H187" s="75" t="s">
        <v>47</v>
      </c>
      <c r="I187" s="76">
        <v>7.5</v>
      </c>
      <c r="J187" s="104">
        <v>40.5</v>
      </c>
      <c r="K187" s="84">
        <v>1</v>
      </c>
      <c r="L187" s="71">
        <v>99.99</v>
      </c>
      <c r="M187" s="74">
        <v>40</v>
      </c>
      <c r="N187" s="45" t="s">
        <v>428</v>
      </c>
      <c r="O187" s="74">
        <v>50</v>
      </c>
      <c r="P187" s="67" t="s">
        <v>64</v>
      </c>
    </row>
    <row r="188" spans="1:16" s="11" customFormat="1" ht="13.8" thickBot="1" x14ac:dyDescent="0.3">
      <c r="B188" s="22" t="s">
        <v>89</v>
      </c>
      <c r="C188" s="22" t="str">
        <f t="shared" si="15"/>
        <v>001</v>
      </c>
      <c r="D188" s="17" t="s">
        <v>109</v>
      </c>
      <c r="E188" s="17" t="s">
        <v>243</v>
      </c>
      <c r="F188" s="8" t="s">
        <v>52</v>
      </c>
      <c r="G188" s="8" t="s">
        <v>43</v>
      </c>
      <c r="H188" s="8" t="s">
        <v>47</v>
      </c>
      <c r="I188" s="20">
        <v>9</v>
      </c>
      <c r="J188" s="32">
        <v>42.5</v>
      </c>
      <c r="K188" s="16">
        <v>2</v>
      </c>
      <c r="L188" s="13">
        <v>99.99</v>
      </c>
      <c r="M188" s="14">
        <v>40</v>
      </c>
      <c r="N188" s="45"/>
      <c r="O188" s="14">
        <v>50</v>
      </c>
      <c r="P188" s="67"/>
    </row>
    <row r="189" spans="1:16" s="11" customFormat="1" ht="13.8" thickBot="1" x14ac:dyDescent="0.3">
      <c r="B189" s="22" t="s">
        <v>89</v>
      </c>
      <c r="C189" s="22" t="str">
        <f t="shared" si="15"/>
        <v>001</v>
      </c>
      <c r="D189" s="17" t="s">
        <v>110</v>
      </c>
      <c r="E189" s="17" t="s">
        <v>340</v>
      </c>
      <c r="F189" s="8" t="s">
        <v>52</v>
      </c>
      <c r="G189" s="8" t="s">
        <v>43</v>
      </c>
      <c r="H189" s="8" t="s">
        <v>47</v>
      </c>
      <c r="I189" s="20">
        <v>9.5</v>
      </c>
      <c r="J189" s="32">
        <v>43</v>
      </c>
      <c r="K189" s="16">
        <v>2</v>
      </c>
      <c r="L189" s="13">
        <v>99.99</v>
      </c>
      <c r="M189" s="14">
        <v>40</v>
      </c>
      <c r="N189" s="45"/>
      <c r="O189" s="14">
        <v>50</v>
      </c>
      <c r="P189" s="67"/>
    </row>
    <row r="190" spans="1:16" s="11" customFormat="1" ht="13.8" thickBot="1" x14ac:dyDescent="0.3">
      <c r="B190" s="22" t="s">
        <v>89</v>
      </c>
      <c r="C190" s="22" t="str">
        <f t="shared" si="15"/>
        <v>001</v>
      </c>
      <c r="D190" s="17" t="s">
        <v>111</v>
      </c>
      <c r="E190" s="17" t="s">
        <v>244</v>
      </c>
      <c r="F190" s="8" t="s">
        <v>52</v>
      </c>
      <c r="G190" s="8" t="s">
        <v>43</v>
      </c>
      <c r="H190" s="8" t="s">
        <v>47</v>
      </c>
      <c r="I190" s="20">
        <v>10</v>
      </c>
      <c r="J190" s="32">
        <v>44</v>
      </c>
      <c r="K190" s="16">
        <v>2</v>
      </c>
      <c r="L190" s="13">
        <v>99.99</v>
      </c>
      <c r="M190" s="14">
        <v>40</v>
      </c>
      <c r="N190" s="45"/>
      <c r="O190" s="14">
        <v>50</v>
      </c>
      <c r="P190" s="67"/>
    </row>
    <row r="191" spans="1:16" s="11" customFormat="1" ht="13.8" thickBot="1" x14ac:dyDescent="0.3">
      <c r="B191" s="22" t="s">
        <v>89</v>
      </c>
      <c r="C191" s="22" t="str">
        <f t="shared" si="15"/>
        <v>001</v>
      </c>
      <c r="D191" s="17" t="s">
        <v>112</v>
      </c>
      <c r="E191" s="17" t="s">
        <v>341</v>
      </c>
      <c r="F191" s="8" t="s">
        <v>52</v>
      </c>
      <c r="G191" s="8" t="s">
        <v>43</v>
      </c>
      <c r="H191" s="8" t="s">
        <v>47</v>
      </c>
      <c r="I191" s="20">
        <v>10.5</v>
      </c>
      <c r="J191" s="32">
        <v>44.5</v>
      </c>
      <c r="K191" s="16">
        <v>3</v>
      </c>
      <c r="L191" s="13">
        <v>99.99</v>
      </c>
      <c r="M191" s="14">
        <v>40</v>
      </c>
      <c r="N191" s="45"/>
      <c r="O191" s="14">
        <v>50</v>
      </c>
      <c r="P191" s="67"/>
    </row>
    <row r="192" spans="1:16" s="11" customFormat="1" ht="13.8" thickBot="1" x14ac:dyDescent="0.3">
      <c r="B192" s="22" t="s">
        <v>89</v>
      </c>
      <c r="C192" s="22" t="str">
        <f t="shared" si="15"/>
        <v>001</v>
      </c>
      <c r="D192" s="17" t="s">
        <v>113</v>
      </c>
      <c r="E192" s="17" t="s">
        <v>245</v>
      </c>
      <c r="F192" s="8" t="s">
        <v>52</v>
      </c>
      <c r="G192" s="8" t="s">
        <v>43</v>
      </c>
      <c r="H192" s="8" t="s">
        <v>47</v>
      </c>
      <c r="I192" s="20">
        <v>11</v>
      </c>
      <c r="J192" s="32">
        <v>45</v>
      </c>
      <c r="K192" s="16">
        <v>5</v>
      </c>
      <c r="L192" s="13">
        <v>99.99</v>
      </c>
      <c r="M192" s="14">
        <v>40</v>
      </c>
      <c r="N192" s="45"/>
      <c r="O192" s="14">
        <v>50</v>
      </c>
      <c r="P192" s="67"/>
    </row>
    <row r="193" spans="1:16" s="11" customFormat="1" ht="13.8" thickBot="1" x14ac:dyDescent="0.3">
      <c r="A193" s="15"/>
      <c r="B193" s="37" t="s">
        <v>89</v>
      </c>
      <c r="C193" s="37" t="str">
        <f t="shared" ref="C193:C248" si="16">MID(F193,8,11)</f>
        <v>001</v>
      </c>
      <c r="D193" s="38" t="s">
        <v>114</v>
      </c>
      <c r="E193" s="38" t="s">
        <v>342</v>
      </c>
      <c r="F193" s="80" t="s">
        <v>52</v>
      </c>
      <c r="G193" s="80" t="s">
        <v>43</v>
      </c>
      <c r="H193" s="80" t="s">
        <v>47</v>
      </c>
      <c r="I193" s="81">
        <v>11.5</v>
      </c>
      <c r="J193" s="105">
        <v>45.5</v>
      </c>
      <c r="K193" s="83">
        <v>2</v>
      </c>
      <c r="L193" s="73">
        <v>99.99</v>
      </c>
      <c r="M193" s="79">
        <v>40</v>
      </c>
      <c r="N193" s="46"/>
      <c r="O193" s="79">
        <v>50</v>
      </c>
      <c r="P193" s="68"/>
    </row>
    <row r="194" spans="1:16" s="11" customFormat="1" ht="13.8" thickBot="1" x14ac:dyDescent="0.3">
      <c r="B194" s="9" t="s">
        <v>90</v>
      </c>
      <c r="C194" s="9" t="str">
        <f t="shared" si="16"/>
        <v>400</v>
      </c>
      <c r="D194" s="11" t="s">
        <v>145</v>
      </c>
      <c r="E194" s="11" t="s">
        <v>246</v>
      </c>
      <c r="F194" s="75" t="s">
        <v>71</v>
      </c>
      <c r="G194" s="71" t="s">
        <v>25</v>
      </c>
      <c r="H194" s="75" t="s">
        <v>3</v>
      </c>
      <c r="I194" s="76">
        <v>6</v>
      </c>
      <c r="J194" s="104">
        <v>38.5</v>
      </c>
      <c r="K194" s="84">
        <v>1</v>
      </c>
      <c r="L194" s="71">
        <v>169.99</v>
      </c>
      <c r="M194" s="74">
        <f t="shared" ref="M194:M257" si="17">L194*0.7</f>
        <v>118.99299999999999</v>
      </c>
      <c r="N194" s="45">
        <v>0.3</v>
      </c>
      <c r="O194" s="74">
        <f t="shared" ref="O194:O257" si="18">L194*0.8</f>
        <v>135.99200000000002</v>
      </c>
      <c r="P194" s="47">
        <v>0.2</v>
      </c>
    </row>
    <row r="195" spans="1:16" s="11" customFormat="1" ht="13.8" thickBot="1" x14ac:dyDescent="0.3">
      <c r="B195" s="22" t="s">
        <v>90</v>
      </c>
      <c r="C195" s="22" t="str">
        <f t="shared" si="16"/>
        <v>400</v>
      </c>
      <c r="D195" s="17" t="s">
        <v>146</v>
      </c>
      <c r="E195" s="17" t="s">
        <v>343</v>
      </c>
      <c r="F195" s="8" t="s">
        <v>71</v>
      </c>
      <c r="G195" s="13" t="s">
        <v>25</v>
      </c>
      <c r="H195" s="8" t="s">
        <v>3</v>
      </c>
      <c r="I195" s="20">
        <v>6.5</v>
      </c>
      <c r="J195" s="32">
        <v>39</v>
      </c>
      <c r="K195" s="16">
        <v>2</v>
      </c>
      <c r="L195" s="13">
        <v>169.99</v>
      </c>
      <c r="M195" s="14">
        <f t="shared" si="17"/>
        <v>118.99299999999999</v>
      </c>
      <c r="N195" s="45"/>
      <c r="O195" s="14">
        <f t="shared" si="18"/>
        <v>135.99200000000002</v>
      </c>
      <c r="P195" s="47"/>
    </row>
    <row r="196" spans="1:16" s="11" customFormat="1" ht="13.8" thickBot="1" x14ac:dyDescent="0.3">
      <c r="B196" s="22" t="s">
        <v>90</v>
      </c>
      <c r="C196" s="22" t="str">
        <f t="shared" si="16"/>
        <v>400</v>
      </c>
      <c r="D196" s="17" t="s">
        <v>147</v>
      </c>
      <c r="E196" s="17" t="s">
        <v>247</v>
      </c>
      <c r="F196" s="8" t="s">
        <v>71</v>
      </c>
      <c r="G196" s="13" t="s">
        <v>25</v>
      </c>
      <c r="H196" s="8" t="s">
        <v>3</v>
      </c>
      <c r="I196" s="20">
        <v>7</v>
      </c>
      <c r="J196" s="32">
        <v>40</v>
      </c>
      <c r="K196" s="16">
        <v>1</v>
      </c>
      <c r="L196" s="13">
        <v>169.99</v>
      </c>
      <c r="M196" s="14">
        <f t="shared" si="17"/>
        <v>118.99299999999999</v>
      </c>
      <c r="N196" s="45"/>
      <c r="O196" s="14">
        <f t="shared" si="18"/>
        <v>135.99200000000002</v>
      </c>
      <c r="P196" s="47"/>
    </row>
    <row r="197" spans="1:16" s="11" customFormat="1" ht="13.8" thickBot="1" x14ac:dyDescent="0.3">
      <c r="B197" s="22" t="s">
        <v>90</v>
      </c>
      <c r="C197" s="22" t="str">
        <f t="shared" si="16"/>
        <v>400</v>
      </c>
      <c r="D197" s="17" t="s">
        <v>150</v>
      </c>
      <c r="E197" s="17" t="s">
        <v>344</v>
      </c>
      <c r="F197" s="8" t="s">
        <v>71</v>
      </c>
      <c r="G197" s="13" t="s">
        <v>25</v>
      </c>
      <c r="H197" s="8" t="s">
        <v>3</v>
      </c>
      <c r="I197" s="20">
        <v>7.5</v>
      </c>
      <c r="J197" s="32">
        <v>40.5</v>
      </c>
      <c r="K197" s="16">
        <v>1</v>
      </c>
      <c r="L197" s="13">
        <v>169.99</v>
      </c>
      <c r="M197" s="14">
        <f t="shared" si="17"/>
        <v>118.99299999999999</v>
      </c>
      <c r="N197" s="45"/>
      <c r="O197" s="14">
        <f t="shared" si="18"/>
        <v>135.99200000000002</v>
      </c>
      <c r="P197" s="47"/>
    </row>
    <row r="198" spans="1:16" s="11" customFormat="1" ht="13.8" thickBot="1" x14ac:dyDescent="0.3">
      <c r="B198" s="22" t="s">
        <v>90</v>
      </c>
      <c r="C198" s="22" t="str">
        <f t="shared" si="16"/>
        <v>400</v>
      </c>
      <c r="D198" s="17" t="s">
        <v>116</v>
      </c>
      <c r="E198" s="17" t="s">
        <v>345</v>
      </c>
      <c r="F198" s="8" t="s">
        <v>71</v>
      </c>
      <c r="G198" s="13" t="s">
        <v>25</v>
      </c>
      <c r="H198" s="8" t="s">
        <v>3</v>
      </c>
      <c r="I198" s="20">
        <v>8.5</v>
      </c>
      <c r="J198" s="32">
        <v>42</v>
      </c>
      <c r="K198" s="16">
        <v>2</v>
      </c>
      <c r="L198" s="13">
        <v>169.99</v>
      </c>
      <c r="M198" s="14">
        <f t="shared" si="17"/>
        <v>118.99299999999999</v>
      </c>
      <c r="N198" s="45"/>
      <c r="O198" s="14">
        <f t="shared" si="18"/>
        <v>135.99200000000002</v>
      </c>
      <c r="P198" s="47"/>
    </row>
    <row r="199" spans="1:16" s="11" customFormat="1" ht="13.8" thickBot="1" x14ac:dyDescent="0.3">
      <c r="B199" s="22" t="s">
        <v>90</v>
      </c>
      <c r="C199" s="22" t="str">
        <f t="shared" si="16"/>
        <v>400</v>
      </c>
      <c r="D199" s="17" t="s">
        <v>117</v>
      </c>
      <c r="E199" s="17" t="s">
        <v>248</v>
      </c>
      <c r="F199" s="8" t="s">
        <v>71</v>
      </c>
      <c r="G199" s="13" t="s">
        <v>25</v>
      </c>
      <c r="H199" s="8" t="s">
        <v>3</v>
      </c>
      <c r="I199" s="20">
        <v>9</v>
      </c>
      <c r="J199" s="32">
        <v>42.5</v>
      </c>
      <c r="K199" s="16">
        <v>1</v>
      </c>
      <c r="L199" s="13">
        <v>169.99</v>
      </c>
      <c r="M199" s="14">
        <f t="shared" si="17"/>
        <v>118.99299999999999</v>
      </c>
      <c r="N199" s="45"/>
      <c r="O199" s="14">
        <f t="shared" si="18"/>
        <v>135.99200000000002</v>
      </c>
      <c r="P199" s="47"/>
    </row>
    <row r="200" spans="1:16" s="11" customFormat="1" ht="13.8" thickBot="1" x14ac:dyDescent="0.3">
      <c r="A200" s="15"/>
      <c r="B200" s="37" t="s">
        <v>90</v>
      </c>
      <c r="C200" s="37" t="str">
        <f t="shared" si="16"/>
        <v>400</v>
      </c>
      <c r="D200" s="38" t="s">
        <v>118</v>
      </c>
      <c r="E200" s="38" t="s">
        <v>346</v>
      </c>
      <c r="F200" s="80" t="s">
        <v>71</v>
      </c>
      <c r="G200" s="73" t="s">
        <v>25</v>
      </c>
      <c r="H200" s="80" t="s">
        <v>3</v>
      </c>
      <c r="I200" s="81">
        <v>9.5</v>
      </c>
      <c r="J200" s="105">
        <v>43</v>
      </c>
      <c r="K200" s="83">
        <v>1</v>
      </c>
      <c r="L200" s="73">
        <v>169.99</v>
      </c>
      <c r="M200" s="79">
        <f t="shared" si="17"/>
        <v>118.99299999999999</v>
      </c>
      <c r="N200" s="46"/>
      <c r="O200" s="79">
        <f t="shared" si="18"/>
        <v>135.99200000000002</v>
      </c>
      <c r="P200" s="47"/>
    </row>
    <row r="201" spans="1:16" s="11" customFormat="1" ht="51.75" customHeight="1" thickBot="1" x14ac:dyDescent="0.35">
      <c r="A201" s="109"/>
      <c r="B201" s="37" t="s">
        <v>90</v>
      </c>
      <c r="C201" s="37" t="str">
        <f t="shared" si="16"/>
        <v>101</v>
      </c>
      <c r="D201" s="38" t="s">
        <v>168</v>
      </c>
      <c r="E201" s="38" t="s">
        <v>347</v>
      </c>
      <c r="F201" s="89" t="s">
        <v>63</v>
      </c>
      <c r="G201" s="93" t="s">
        <v>25</v>
      </c>
      <c r="H201" s="89" t="s">
        <v>3</v>
      </c>
      <c r="I201" s="90">
        <v>6.5</v>
      </c>
      <c r="J201" s="107">
        <v>39</v>
      </c>
      <c r="K201" s="92">
        <v>1</v>
      </c>
      <c r="L201" s="93">
        <v>169.99</v>
      </c>
      <c r="M201" s="87">
        <f>L201*0.5</f>
        <v>84.995000000000005</v>
      </c>
      <c r="N201" s="110">
        <v>0.5</v>
      </c>
      <c r="O201" s="87">
        <f>L201*0.5</f>
        <v>84.995000000000005</v>
      </c>
      <c r="P201" s="108">
        <v>0.5</v>
      </c>
    </row>
    <row r="202" spans="1:16" s="11" customFormat="1" ht="38.25" customHeight="1" thickBot="1" x14ac:dyDescent="0.3">
      <c r="B202" s="9" t="s">
        <v>91</v>
      </c>
      <c r="C202" s="9" t="str">
        <f t="shared" si="16"/>
        <v>700</v>
      </c>
      <c r="D202" s="69" t="s">
        <v>152</v>
      </c>
      <c r="E202" s="69" t="s">
        <v>249</v>
      </c>
      <c r="F202" s="75" t="s">
        <v>42</v>
      </c>
      <c r="G202" s="71" t="s">
        <v>25</v>
      </c>
      <c r="H202" s="75" t="s">
        <v>3</v>
      </c>
      <c r="I202" s="76">
        <v>6</v>
      </c>
      <c r="J202" s="104">
        <v>38.5</v>
      </c>
      <c r="K202" s="84">
        <v>1</v>
      </c>
      <c r="L202" s="71">
        <v>159.99</v>
      </c>
      <c r="M202" s="74">
        <f>L202*0.6</f>
        <v>95.994</v>
      </c>
      <c r="N202" s="45">
        <v>0.4</v>
      </c>
      <c r="O202" s="74">
        <f>L202*0.7</f>
        <v>111.99299999999999</v>
      </c>
      <c r="P202" s="67">
        <v>0.3</v>
      </c>
    </row>
    <row r="203" spans="1:16" s="11" customFormat="1" ht="13.8" thickBot="1" x14ac:dyDescent="0.3">
      <c r="B203" s="22" t="s">
        <v>91</v>
      </c>
      <c r="C203" s="22" t="str">
        <f t="shared" si="16"/>
        <v>700</v>
      </c>
      <c r="D203" s="17" t="s">
        <v>171</v>
      </c>
      <c r="E203" s="17" t="s">
        <v>348</v>
      </c>
      <c r="F203" s="8" t="s">
        <v>42</v>
      </c>
      <c r="G203" s="13" t="s">
        <v>25</v>
      </c>
      <c r="H203" s="8" t="s">
        <v>3</v>
      </c>
      <c r="I203" s="20">
        <v>6.5</v>
      </c>
      <c r="J203" s="32">
        <v>39</v>
      </c>
      <c r="K203" s="16">
        <v>2</v>
      </c>
      <c r="L203" s="13">
        <v>159.99</v>
      </c>
      <c r="M203" s="14">
        <f t="shared" ref="M203:M208" si="19">L203*0.6</f>
        <v>95.994</v>
      </c>
      <c r="N203" s="45"/>
      <c r="O203" s="14">
        <f t="shared" ref="O203:O208" si="20">L203*0.7</f>
        <v>111.99299999999999</v>
      </c>
      <c r="P203" s="67"/>
    </row>
    <row r="204" spans="1:16" s="11" customFormat="1" ht="13.8" thickBot="1" x14ac:dyDescent="0.3">
      <c r="B204" s="22" t="s">
        <v>91</v>
      </c>
      <c r="C204" s="22" t="str">
        <f t="shared" si="16"/>
        <v>700</v>
      </c>
      <c r="D204" s="17" t="s">
        <v>155</v>
      </c>
      <c r="E204" s="17" t="s">
        <v>349</v>
      </c>
      <c r="F204" s="8" t="s">
        <v>42</v>
      </c>
      <c r="G204" s="13" t="s">
        <v>25</v>
      </c>
      <c r="H204" s="8" t="s">
        <v>3</v>
      </c>
      <c r="I204" s="20">
        <v>8.5</v>
      </c>
      <c r="J204" s="32">
        <v>42</v>
      </c>
      <c r="K204" s="16">
        <v>1</v>
      </c>
      <c r="L204" s="13">
        <v>159.99</v>
      </c>
      <c r="M204" s="14">
        <f t="shared" si="19"/>
        <v>95.994</v>
      </c>
      <c r="N204" s="45"/>
      <c r="O204" s="14">
        <f t="shared" si="20"/>
        <v>111.99299999999999</v>
      </c>
      <c r="P204" s="67"/>
    </row>
    <row r="205" spans="1:16" s="11" customFormat="1" ht="13.8" thickBot="1" x14ac:dyDescent="0.3">
      <c r="B205" s="22" t="s">
        <v>91</v>
      </c>
      <c r="C205" s="22" t="str">
        <f t="shared" si="16"/>
        <v>700</v>
      </c>
      <c r="D205" s="17" t="s">
        <v>156</v>
      </c>
      <c r="E205" s="17" t="s">
        <v>250</v>
      </c>
      <c r="F205" s="8" t="s">
        <v>42</v>
      </c>
      <c r="G205" s="13" t="s">
        <v>25</v>
      </c>
      <c r="H205" s="8" t="s">
        <v>3</v>
      </c>
      <c r="I205" s="20">
        <v>9</v>
      </c>
      <c r="J205" s="32">
        <v>42.5</v>
      </c>
      <c r="K205" s="16">
        <v>2</v>
      </c>
      <c r="L205" s="13">
        <v>159.99</v>
      </c>
      <c r="M205" s="14">
        <f t="shared" si="19"/>
        <v>95.994</v>
      </c>
      <c r="N205" s="45"/>
      <c r="O205" s="14">
        <f t="shared" si="20"/>
        <v>111.99299999999999</v>
      </c>
      <c r="P205" s="67"/>
    </row>
    <row r="206" spans="1:16" s="11" customFormat="1" ht="13.8" thickBot="1" x14ac:dyDescent="0.3">
      <c r="B206" s="22" t="s">
        <v>91</v>
      </c>
      <c r="C206" s="22" t="str">
        <f t="shared" si="16"/>
        <v>700</v>
      </c>
      <c r="D206" s="17" t="s">
        <v>169</v>
      </c>
      <c r="E206" s="17" t="s">
        <v>350</v>
      </c>
      <c r="F206" s="8" t="s">
        <v>42</v>
      </c>
      <c r="G206" s="13" t="s">
        <v>25</v>
      </c>
      <c r="H206" s="8" t="s">
        <v>3</v>
      </c>
      <c r="I206" s="20">
        <v>9.5</v>
      </c>
      <c r="J206" s="32">
        <v>43</v>
      </c>
      <c r="K206" s="16">
        <v>2</v>
      </c>
      <c r="L206" s="13">
        <v>159.99</v>
      </c>
      <c r="M206" s="14">
        <f t="shared" si="19"/>
        <v>95.994</v>
      </c>
      <c r="N206" s="45"/>
      <c r="O206" s="14">
        <f t="shared" si="20"/>
        <v>111.99299999999999</v>
      </c>
      <c r="P206" s="67"/>
    </row>
    <row r="207" spans="1:16" s="11" customFormat="1" ht="13.8" thickBot="1" x14ac:dyDescent="0.3">
      <c r="B207" s="22" t="s">
        <v>91</v>
      </c>
      <c r="C207" s="22" t="str">
        <f t="shared" si="16"/>
        <v>700</v>
      </c>
      <c r="D207" s="17" t="s">
        <v>132</v>
      </c>
      <c r="E207" s="17" t="s">
        <v>351</v>
      </c>
      <c r="F207" s="8" t="s">
        <v>42</v>
      </c>
      <c r="G207" s="13" t="s">
        <v>25</v>
      </c>
      <c r="H207" s="8" t="s">
        <v>3</v>
      </c>
      <c r="I207" s="20">
        <v>10.5</v>
      </c>
      <c r="J207" s="32">
        <v>44.5</v>
      </c>
      <c r="K207" s="16">
        <v>2</v>
      </c>
      <c r="L207" s="13">
        <v>159.99</v>
      </c>
      <c r="M207" s="14">
        <f t="shared" si="19"/>
        <v>95.994</v>
      </c>
      <c r="N207" s="45"/>
      <c r="O207" s="14">
        <f t="shared" si="20"/>
        <v>111.99299999999999</v>
      </c>
      <c r="P207" s="67"/>
    </row>
    <row r="208" spans="1:16" s="11" customFormat="1" ht="13.8" thickBot="1" x14ac:dyDescent="0.3">
      <c r="A208" s="15"/>
      <c r="B208" s="37" t="s">
        <v>91</v>
      </c>
      <c r="C208" s="37" t="str">
        <f t="shared" si="16"/>
        <v>700</v>
      </c>
      <c r="D208" s="38" t="s">
        <v>157</v>
      </c>
      <c r="E208" s="38" t="s">
        <v>251</v>
      </c>
      <c r="F208" s="80" t="s">
        <v>42</v>
      </c>
      <c r="G208" s="73" t="s">
        <v>25</v>
      </c>
      <c r="H208" s="80" t="s">
        <v>3</v>
      </c>
      <c r="I208" s="81">
        <v>11</v>
      </c>
      <c r="J208" s="105">
        <v>45</v>
      </c>
      <c r="K208" s="83">
        <v>1</v>
      </c>
      <c r="L208" s="73">
        <v>159.99</v>
      </c>
      <c r="M208" s="79">
        <f t="shared" si="19"/>
        <v>95.994</v>
      </c>
      <c r="N208" s="46"/>
      <c r="O208" s="79">
        <f t="shared" si="20"/>
        <v>111.99299999999999</v>
      </c>
      <c r="P208" s="68"/>
    </row>
    <row r="209" spans="1:16" s="11" customFormat="1" ht="36" customHeight="1" thickBot="1" x14ac:dyDescent="0.3">
      <c r="A209" s="18"/>
      <c r="B209" s="9" t="s">
        <v>90</v>
      </c>
      <c r="C209" s="9" t="str">
        <f t="shared" si="16"/>
        <v>700</v>
      </c>
      <c r="D209" s="69" t="s">
        <v>131</v>
      </c>
      <c r="E209" s="69" t="s">
        <v>352</v>
      </c>
      <c r="F209" s="70" t="s">
        <v>33</v>
      </c>
      <c r="G209" s="71" t="s">
        <v>25</v>
      </c>
      <c r="H209" s="75" t="s">
        <v>3</v>
      </c>
      <c r="I209" s="76">
        <v>5.5</v>
      </c>
      <c r="J209" s="104">
        <v>38</v>
      </c>
      <c r="K209" s="84">
        <v>1</v>
      </c>
      <c r="L209" s="71">
        <v>169.99</v>
      </c>
      <c r="M209" s="74">
        <v>70</v>
      </c>
      <c r="N209" s="53" t="s">
        <v>75</v>
      </c>
      <c r="O209" s="74">
        <v>70</v>
      </c>
      <c r="P209" s="47" t="s">
        <v>75</v>
      </c>
    </row>
    <row r="210" spans="1:16" s="11" customFormat="1" ht="13.8" thickBot="1" x14ac:dyDescent="0.3">
      <c r="A210" s="18"/>
      <c r="B210" s="22" t="s">
        <v>90</v>
      </c>
      <c r="C210" s="22" t="str">
        <f t="shared" si="16"/>
        <v>700</v>
      </c>
      <c r="D210" s="17" t="s">
        <v>152</v>
      </c>
      <c r="E210" s="17" t="s">
        <v>252</v>
      </c>
      <c r="F210" s="12" t="s">
        <v>33</v>
      </c>
      <c r="G210" s="13" t="s">
        <v>25</v>
      </c>
      <c r="H210" s="8" t="s">
        <v>3</v>
      </c>
      <c r="I210" s="20">
        <v>6</v>
      </c>
      <c r="J210" s="32">
        <v>38.5</v>
      </c>
      <c r="K210" s="16">
        <v>2</v>
      </c>
      <c r="L210" s="13">
        <v>169.99</v>
      </c>
      <c r="M210" s="14">
        <v>70</v>
      </c>
      <c r="N210" s="53"/>
      <c r="O210" s="14">
        <v>70</v>
      </c>
      <c r="P210" s="47"/>
    </row>
    <row r="211" spans="1:16" s="11" customFormat="1" ht="13.8" thickBot="1" x14ac:dyDescent="0.3">
      <c r="A211" s="18"/>
      <c r="B211" s="22" t="s">
        <v>90</v>
      </c>
      <c r="C211" s="22" t="str">
        <f t="shared" si="16"/>
        <v>700</v>
      </c>
      <c r="D211" s="17" t="s">
        <v>156</v>
      </c>
      <c r="E211" s="17" t="s">
        <v>253</v>
      </c>
      <c r="F211" s="12" t="s">
        <v>33</v>
      </c>
      <c r="G211" s="13" t="s">
        <v>25</v>
      </c>
      <c r="H211" s="8" t="s">
        <v>3</v>
      </c>
      <c r="I211" s="20">
        <v>9</v>
      </c>
      <c r="J211" s="32">
        <v>42.5</v>
      </c>
      <c r="K211" s="16">
        <v>1</v>
      </c>
      <c r="L211" s="13">
        <v>169.99</v>
      </c>
      <c r="M211" s="14">
        <v>70</v>
      </c>
      <c r="N211" s="53"/>
      <c r="O211" s="14">
        <v>70</v>
      </c>
      <c r="P211" s="47"/>
    </row>
    <row r="212" spans="1:16" s="11" customFormat="1" ht="13.8" thickBot="1" x14ac:dyDescent="0.3">
      <c r="A212" s="18"/>
      <c r="B212" s="22" t="s">
        <v>90</v>
      </c>
      <c r="C212" s="22" t="str">
        <f t="shared" si="16"/>
        <v>700</v>
      </c>
      <c r="D212" s="17" t="s">
        <v>170</v>
      </c>
      <c r="E212" s="17" t="s">
        <v>254</v>
      </c>
      <c r="F212" s="12" t="s">
        <v>33</v>
      </c>
      <c r="G212" s="13" t="s">
        <v>25</v>
      </c>
      <c r="H212" s="8" t="s">
        <v>3</v>
      </c>
      <c r="I212" s="20">
        <v>10</v>
      </c>
      <c r="J212" s="32">
        <v>44</v>
      </c>
      <c r="K212" s="16">
        <v>1</v>
      </c>
      <c r="L212" s="13">
        <v>169.99</v>
      </c>
      <c r="M212" s="14">
        <v>70</v>
      </c>
      <c r="N212" s="53"/>
      <c r="O212" s="14">
        <v>70</v>
      </c>
      <c r="P212" s="47"/>
    </row>
    <row r="213" spans="1:16" s="11" customFormat="1" ht="13.8" thickBot="1" x14ac:dyDescent="0.3">
      <c r="A213" s="113"/>
      <c r="B213" s="37" t="s">
        <v>90</v>
      </c>
      <c r="C213" s="37" t="str">
        <f t="shared" si="16"/>
        <v>700</v>
      </c>
      <c r="D213" s="38" t="s">
        <v>132</v>
      </c>
      <c r="E213" s="38" t="s">
        <v>353</v>
      </c>
      <c r="F213" s="72" t="s">
        <v>33</v>
      </c>
      <c r="G213" s="73" t="s">
        <v>25</v>
      </c>
      <c r="H213" s="80" t="s">
        <v>3</v>
      </c>
      <c r="I213" s="81">
        <v>10.5</v>
      </c>
      <c r="J213" s="105">
        <v>44.5</v>
      </c>
      <c r="K213" s="83">
        <v>2</v>
      </c>
      <c r="L213" s="73">
        <v>169.99</v>
      </c>
      <c r="M213" s="79">
        <v>70</v>
      </c>
      <c r="N213" s="53"/>
      <c r="O213" s="79">
        <v>70</v>
      </c>
      <c r="P213" s="47"/>
    </row>
    <row r="214" spans="1:16" s="11" customFormat="1" ht="37.950000000000003" customHeight="1" thickBot="1" x14ac:dyDescent="0.3">
      <c r="B214" s="9" t="s">
        <v>92</v>
      </c>
      <c r="C214" s="9" t="str">
        <f t="shared" si="16"/>
        <v>100</v>
      </c>
      <c r="D214" s="69" t="s">
        <v>172</v>
      </c>
      <c r="E214" s="69" t="s">
        <v>255</v>
      </c>
      <c r="F214" s="70" t="s">
        <v>29</v>
      </c>
      <c r="G214" s="71" t="s">
        <v>25</v>
      </c>
      <c r="H214" s="75" t="s">
        <v>3</v>
      </c>
      <c r="I214" s="111">
        <v>5</v>
      </c>
      <c r="J214" s="112">
        <v>37.5</v>
      </c>
      <c r="K214" s="84">
        <v>1</v>
      </c>
      <c r="L214" s="71">
        <v>149.99</v>
      </c>
      <c r="M214" s="74">
        <v>50</v>
      </c>
      <c r="N214" s="49" t="s">
        <v>64</v>
      </c>
      <c r="O214" s="74">
        <v>50</v>
      </c>
      <c r="P214" s="52" t="s">
        <v>64</v>
      </c>
    </row>
    <row r="215" spans="1:16" s="11" customFormat="1" ht="13.8" thickBot="1" x14ac:dyDescent="0.3">
      <c r="B215" s="22" t="s">
        <v>92</v>
      </c>
      <c r="C215" s="22" t="str">
        <f t="shared" si="16"/>
        <v>100</v>
      </c>
      <c r="D215" s="17" t="s">
        <v>174</v>
      </c>
      <c r="E215" s="17" t="s">
        <v>256</v>
      </c>
      <c r="F215" s="8" t="s">
        <v>29</v>
      </c>
      <c r="G215" s="8" t="s">
        <v>25</v>
      </c>
      <c r="H215" s="8" t="s">
        <v>3</v>
      </c>
      <c r="I215" s="20">
        <v>9</v>
      </c>
      <c r="J215" s="32">
        <v>42.5</v>
      </c>
      <c r="K215" s="16">
        <v>1</v>
      </c>
      <c r="L215" s="13">
        <v>149.99</v>
      </c>
      <c r="M215" s="14">
        <v>50</v>
      </c>
      <c r="N215" s="50"/>
      <c r="O215" s="14">
        <v>50</v>
      </c>
      <c r="P215" s="47"/>
    </row>
    <row r="216" spans="1:16" s="11" customFormat="1" ht="13.8" thickBot="1" x14ac:dyDescent="0.3">
      <c r="B216" s="22" t="s">
        <v>92</v>
      </c>
      <c r="C216" s="22" t="str">
        <f t="shared" si="16"/>
        <v>100</v>
      </c>
      <c r="D216" s="17" t="s">
        <v>175</v>
      </c>
      <c r="E216" s="17" t="s">
        <v>257</v>
      </c>
      <c r="F216" s="8" t="s">
        <v>29</v>
      </c>
      <c r="G216" s="8" t="s">
        <v>25</v>
      </c>
      <c r="H216" s="8" t="s">
        <v>3</v>
      </c>
      <c r="I216" s="20">
        <v>10</v>
      </c>
      <c r="J216" s="32">
        <v>44</v>
      </c>
      <c r="K216" s="16">
        <v>2</v>
      </c>
      <c r="L216" s="13">
        <v>149.99</v>
      </c>
      <c r="M216" s="14">
        <v>50</v>
      </c>
      <c r="N216" s="50"/>
      <c r="O216" s="14">
        <v>50</v>
      </c>
      <c r="P216" s="47"/>
    </row>
    <row r="217" spans="1:16" s="11" customFormat="1" ht="13.8" thickBot="1" x14ac:dyDescent="0.3">
      <c r="A217" s="15"/>
      <c r="B217" s="22" t="s">
        <v>92</v>
      </c>
      <c r="C217" s="22" t="str">
        <f t="shared" si="16"/>
        <v>100</v>
      </c>
      <c r="D217" s="17" t="s">
        <v>176</v>
      </c>
      <c r="E217" s="17" t="s">
        <v>354</v>
      </c>
      <c r="F217" s="80" t="s">
        <v>29</v>
      </c>
      <c r="G217" s="80" t="s">
        <v>25</v>
      </c>
      <c r="H217" s="80" t="s">
        <v>3</v>
      </c>
      <c r="I217" s="81">
        <v>10.5</v>
      </c>
      <c r="J217" s="105">
        <v>44.5</v>
      </c>
      <c r="K217" s="83">
        <v>1</v>
      </c>
      <c r="L217" s="73">
        <v>149.99</v>
      </c>
      <c r="M217" s="79">
        <v>50</v>
      </c>
      <c r="N217" s="51"/>
      <c r="O217" s="79">
        <v>50</v>
      </c>
      <c r="P217" s="48"/>
    </row>
    <row r="218" spans="1:16" s="11" customFormat="1" ht="13.8" thickBot="1" x14ac:dyDescent="0.3">
      <c r="B218" s="22"/>
      <c r="C218" s="22" t="str">
        <f t="shared" si="16"/>
        <v>400</v>
      </c>
      <c r="D218" s="17"/>
      <c r="E218" s="17"/>
      <c r="F218" s="75" t="s">
        <v>423</v>
      </c>
      <c r="G218" s="71" t="s">
        <v>1</v>
      </c>
      <c r="H218" s="75" t="s">
        <v>5</v>
      </c>
      <c r="I218" s="76">
        <v>5.5</v>
      </c>
      <c r="J218" s="104">
        <v>38</v>
      </c>
      <c r="K218" s="84">
        <v>1</v>
      </c>
      <c r="L218" s="71">
        <v>169.99</v>
      </c>
      <c r="M218" s="74">
        <f t="shared" si="17"/>
        <v>118.99299999999999</v>
      </c>
      <c r="N218" s="50">
        <v>0.3</v>
      </c>
      <c r="O218" s="74">
        <f t="shared" si="18"/>
        <v>135.99200000000002</v>
      </c>
      <c r="P218" s="66">
        <v>0.2</v>
      </c>
    </row>
    <row r="219" spans="1:16" s="11" customFormat="1" ht="13.8" thickBot="1" x14ac:dyDescent="0.3">
      <c r="B219" s="22"/>
      <c r="C219" s="22"/>
      <c r="D219" s="17"/>
      <c r="E219" s="17"/>
      <c r="F219" s="8" t="s">
        <v>423</v>
      </c>
      <c r="G219" s="8" t="s">
        <v>1</v>
      </c>
      <c r="H219" s="8" t="s">
        <v>5</v>
      </c>
      <c r="I219" s="20">
        <v>6</v>
      </c>
      <c r="J219" s="32">
        <v>38.5</v>
      </c>
      <c r="K219" s="16">
        <v>1</v>
      </c>
      <c r="L219" s="13">
        <v>169.99</v>
      </c>
      <c r="M219" s="14">
        <f t="shared" si="17"/>
        <v>118.99299999999999</v>
      </c>
      <c r="N219" s="50"/>
      <c r="O219" s="14">
        <f t="shared" si="18"/>
        <v>135.99200000000002</v>
      </c>
      <c r="P219" s="67"/>
    </row>
    <row r="220" spans="1:16" s="11" customFormat="1" ht="13.8" thickBot="1" x14ac:dyDescent="0.3">
      <c r="B220" s="22"/>
      <c r="C220" s="22"/>
      <c r="D220" s="17"/>
      <c r="E220" s="17"/>
      <c r="F220" s="8" t="s">
        <v>423</v>
      </c>
      <c r="G220" s="8" t="s">
        <v>1</v>
      </c>
      <c r="H220" s="8" t="s">
        <v>5</v>
      </c>
      <c r="I220" s="20">
        <v>6.5</v>
      </c>
      <c r="J220" s="32">
        <v>39</v>
      </c>
      <c r="K220" s="16">
        <v>3</v>
      </c>
      <c r="L220" s="13">
        <v>169.99</v>
      </c>
      <c r="M220" s="14">
        <f t="shared" si="17"/>
        <v>118.99299999999999</v>
      </c>
      <c r="N220" s="50"/>
      <c r="O220" s="14">
        <f t="shared" si="18"/>
        <v>135.99200000000002</v>
      </c>
      <c r="P220" s="67"/>
    </row>
    <row r="221" spans="1:16" s="11" customFormat="1" ht="13.8" thickBot="1" x14ac:dyDescent="0.3">
      <c r="B221" s="22"/>
      <c r="C221" s="22"/>
      <c r="D221" s="17"/>
      <c r="E221" s="17"/>
      <c r="F221" s="8" t="s">
        <v>423</v>
      </c>
      <c r="G221" s="13" t="s">
        <v>1</v>
      </c>
      <c r="H221" s="8" t="s">
        <v>5</v>
      </c>
      <c r="I221" s="20">
        <v>7</v>
      </c>
      <c r="J221" s="32">
        <v>40</v>
      </c>
      <c r="K221" s="16">
        <v>3</v>
      </c>
      <c r="L221" s="13">
        <v>169.99</v>
      </c>
      <c r="M221" s="14">
        <f t="shared" si="17"/>
        <v>118.99299999999999</v>
      </c>
      <c r="N221" s="50"/>
      <c r="O221" s="14">
        <f t="shared" si="18"/>
        <v>135.99200000000002</v>
      </c>
      <c r="P221" s="67"/>
    </row>
    <row r="222" spans="1:16" s="11" customFormat="1" ht="13.8" thickBot="1" x14ac:dyDescent="0.3">
      <c r="B222" s="22"/>
      <c r="C222" s="22"/>
      <c r="D222" s="17"/>
      <c r="E222" s="17"/>
      <c r="F222" s="8" t="s">
        <v>423</v>
      </c>
      <c r="G222" s="8" t="s">
        <v>1</v>
      </c>
      <c r="H222" s="8" t="s">
        <v>5</v>
      </c>
      <c r="I222" s="20">
        <v>7.5</v>
      </c>
      <c r="J222" s="32">
        <v>40.5</v>
      </c>
      <c r="K222" s="16">
        <v>3</v>
      </c>
      <c r="L222" s="13">
        <v>169.99</v>
      </c>
      <c r="M222" s="14">
        <f t="shared" si="17"/>
        <v>118.99299999999999</v>
      </c>
      <c r="N222" s="50"/>
      <c r="O222" s="14">
        <f t="shared" si="18"/>
        <v>135.99200000000002</v>
      </c>
      <c r="P222" s="67"/>
    </row>
    <row r="223" spans="1:16" s="11" customFormat="1" ht="13.8" thickBot="1" x14ac:dyDescent="0.3">
      <c r="B223" s="22"/>
      <c r="C223" s="22"/>
      <c r="D223" s="17"/>
      <c r="E223" s="17"/>
      <c r="F223" s="8" t="s">
        <v>423</v>
      </c>
      <c r="G223" s="8" t="s">
        <v>1</v>
      </c>
      <c r="H223" s="8" t="s">
        <v>5</v>
      </c>
      <c r="I223" s="20">
        <v>8</v>
      </c>
      <c r="J223" s="32">
        <v>41</v>
      </c>
      <c r="K223" s="16">
        <v>3</v>
      </c>
      <c r="L223" s="13">
        <v>169.99</v>
      </c>
      <c r="M223" s="14">
        <f t="shared" si="17"/>
        <v>118.99299999999999</v>
      </c>
      <c r="N223" s="50"/>
      <c r="O223" s="14">
        <f t="shared" si="18"/>
        <v>135.99200000000002</v>
      </c>
      <c r="P223" s="67"/>
    </row>
    <row r="224" spans="1:16" s="11" customFormat="1" ht="13.8" thickBot="1" x14ac:dyDescent="0.3">
      <c r="B224" s="22"/>
      <c r="C224" s="22"/>
      <c r="D224" s="17"/>
      <c r="E224" s="17"/>
      <c r="F224" s="8" t="s">
        <v>423</v>
      </c>
      <c r="G224" s="13" t="s">
        <v>1</v>
      </c>
      <c r="H224" s="8" t="s">
        <v>5</v>
      </c>
      <c r="I224" s="20">
        <v>8.5</v>
      </c>
      <c r="J224" s="32">
        <v>42</v>
      </c>
      <c r="K224" s="16">
        <v>1</v>
      </c>
      <c r="L224" s="13">
        <v>169.99</v>
      </c>
      <c r="M224" s="14">
        <f t="shared" si="17"/>
        <v>118.99299999999999</v>
      </c>
      <c r="N224" s="50"/>
      <c r="O224" s="14">
        <f t="shared" si="18"/>
        <v>135.99200000000002</v>
      </c>
      <c r="P224" s="67"/>
    </row>
    <row r="225" spans="1:16" s="11" customFormat="1" ht="13.8" thickBot="1" x14ac:dyDescent="0.3">
      <c r="B225" s="22"/>
      <c r="C225" s="22"/>
      <c r="D225" s="17"/>
      <c r="E225" s="17"/>
      <c r="F225" s="8" t="s">
        <v>423</v>
      </c>
      <c r="G225" s="8" t="s">
        <v>1</v>
      </c>
      <c r="H225" s="8" t="s">
        <v>5</v>
      </c>
      <c r="I225" s="20">
        <v>9</v>
      </c>
      <c r="J225" s="32">
        <v>42.5</v>
      </c>
      <c r="K225" s="16">
        <v>1</v>
      </c>
      <c r="L225" s="13">
        <v>169.99</v>
      </c>
      <c r="M225" s="14">
        <f t="shared" si="17"/>
        <v>118.99299999999999</v>
      </c>
      <c r="N225" s="50"/>
      <c r="O225" s="14">
        <f t="shared" si="18"/>
        <v>135.99200000000002</v>
      </c>
      <c r="P225" s="67"/>
    </row>
    <row r="226" spans="1:16" s="11" customFormat="1" ht="13.8" thickBot="1" x14ac:dyDescent="0.3">
      <c r="B226" s="22"/>
      <c r="C226" s="22"/>
      <c r="D226" s="17"/>
      <c r="E226" s="17"/>
      <c r="F226" s="8" t="s">
        <v>423</v>
      </c>
      <c r="G226" s="8" t="s">
        <v>1</v>
      </c>
      <c r="H226" s="8" t="s">
        <v>5</v>
      </c>
      <c r="I226" s="20">
        <v>9.5</v>
      </c>
      <c r="J226" s="32">
        <v>43</v>
      </c>
      <c r="K226" s="16">
        <v>1</v>
      </c>
      <c r="L226" s="13">
        <v>169.99</v>
      </c>
      <c r="M226" s="14">
        <f t="shared" si="17"/>
        <v>118.99299999999999</v>
      </c>
      <c r="N226" s="50"/>
      <c r="O226" s="14">
        <f t="shared" si="18"/>
        <v>135.99200000000002</v>
      </c>
      <c r="P226" s="67"/>
    </row>
    <row r="227" spans="1:16" s="11" customFormat="1" ht="13.8" thickBot="1" x14ac:dyDescent="0.3">
      <c r="B227" s="22"/>
      <c r="C227" s="22"/>
      <c r="D227" s="17"/>
      <c r="E227" s="17"/>
      <c r="F227" s="8" t="s">
        <v>423</v>
      </c>
      <c r="G227" s="13" t="s">
        <v>1</v>
      </c>
      <c r="H227" s="8" t="s">
        <v>5</v>
      </c>
      <c r="I227" s="20">
        <v>10</v>
      </c>
      <c r="J227" s="32">
        <v>44</v>
      </c>
      <c r="K227" s="16">
        <v>1</v>
      </c>
      <c r="L227" s="13">
        <v>169.99</v>
      </c>
      <c r="M227" s="14">
        <f t="shared" si="17"/>
        <v>118.99299999999999</v>
      </c>
      <c r="N227" s="50"/>
      <c r="O227" s="14">
        <f t="shared" si="18"/>
        <v>135.99200000000002</v>
      </c>
      <c r="P227" s="67"/>
    </row>
    <row r="228" spans="1:16" s="11" customFormat="1" ht="13.8" thickBot="1" x14ac:dyDescent="0.3">
      <c r="B228" s="22"/>
      <c r="C228" s="22"/>
      <c r="D228" s="17"/>
      <c r="E228" s="17"/>
      <c r="F228" s="8" t="s">
        <v>423</v>
      </c>
      <c r="G228" s="13" t="s">
        <v>1</v>
      </c>
      <c r="H228" s="8" t="s">
        <v>5</v>
      </c>
      <c r="I228" s="20">
        <v>10.5</v>
      </c>
      <c r="J228" s="32">
        <v>44.5</v>
      </c>
      <c r="K228" s="16">
        <v>1</v>
      </c>
      <c r="L228" s="13">
        <v>169.99</v>
      </c>
      <c r="M228" s="14">
        <f t="shared" si="17"/>
        <v>118.99299999999999</v>
      </c>
      <c r="N228" s="50"/>
      <c r="O228" s="14">
        <f t="shared" si="18"/>
        <v>135.99200000000002</v>
      </c>
      <c r="P228" s="67"/>
    </row>
    <row r="229" spans="1:16" s="11" customFormat="1" ht="13.8" thickBot="1" x14ac:dyDescent="0.3">
      <c r="B229" s="22"/>
      <c r="C229" s="22"/>
      <c r="D229" s="17"/>
      <c r="E229" s="17"/>
      <c r="F229" s="8" t="s">
        <v>423</v>
      </c>
      <c r="G229" s="8" t="s">
        <v>1</v>
      </c>
      <c r="H229" s="8" t="s">
        <v>5</v>
      </c>
      <c r="I229" s="20">
        <v>11</v>
      </c>
      <c r="J229" s="32">
        <v>45</v>
      </c>
      <c r="K229" s="16">
        <v>1</v>
      </c>
      <c r="L229" s="13">
        <v>169.99</v>
      </c>
      <c r="M229" s="14">
        <f t="shared" si="17"/>
        <v>118.99299999999999</v>
      </c>
      <c r="N229" s="50"/>
      <c r="O229" s="14">
        <f t="shared" si="18"/>
        <v>135.99200000000002</v>
      </c>
      <c r="P229" s="67"/>
    </row>
    <row r="230" spans="1:16" s="11" customFormat="1" ht="13.8" thickBot="1" x14ac:dyDescent="0.3">
      <c r="B230" s="22"/>
      <c r="C230" s="22"/>
      <c r="D230" s="17"/>
      <c r="E230" s="17"/>
      <c r="F230" s="8" t="s">
        <v>423</v>
      </c>
      <c r="G230" s="13" t="s">
        <v>1</v>
      </c>
      <c r="H230" s="8" t="s">
        <v>5</v>
      </c>
      <c r="I230" s="20">
        <v>11.5</v>
      </c>
      <c r="J230" s="32">
        <v>45.5</v>
      </c>
      <c r="K230" s="16">
        <v>1</v>
      </c>
      <c r="L230" s="13">
        <v>169.99</v>
      </c>
      <c r="M230" s="14">
        <f t="shared" si="17"/>
        <v>118.99299999999999</v>
      </c>
      <c r="N230" s="50"/>
      <c r="O230" s="14">
        <f t="shared" si="18"/>
        <v>135.99200000000002</v>
      </c>
      <c r="P230" s="67"/>
    </row>
    <row r="231" spans="1:16" s="11" customFormat="1" ht="13.8" thickBot="1" x14ac:dyDescent="0.3">
      <c r="B231" s="22"/>
      <c r="C231" s="22"/>
      <c r="D231" s="17"/>
      <c r="E231" s="17"/>
      <c r="F231" s="8" t="s">
        <v>423</v>
      </c>
      <c r="G231" s="8" t="s">
        <v>1</v>
      </c>
      <c r="H231" s="8" t="s">
        <v>5</v>
      </c>
      <c r="I231" s="20">
        <v>12</v>
      </c>
      <c r="J231" s="32">
        <v>46</v>
      </c>
      <c r="K231" s="16">
        <v>1</v>
      </c>
      <c r="L231" s="13">
        <v>169.99</v>
      </c>
      <c r="M231" s="14">
        <f t="shared" si="17"/>
        <v>118.99299999999999</v>
      </c>
      <c r="N231" s="50"/>
      <c r="O231" s="14">
        <f t="shared" si="18"/>
        <v>135.99200000000002</v>
      </c>
      <c r="P231" s="67"/>
    </row>
    <row r="232" spans="1:16" s="11" customFormat="1" ht="13.8" thickBot="1" x14ac:dyDescent="0.3">
      <c r="A232" s="15"/>
      <c r="B232" s="37"/>
      <c r="C232" s="37"/>
      <c r="D232" s="38"/>
      <c r="E232" s="38"/>
      <c r="F232" s="80" t="s">
        <v>423</v>
      </c>
      <c r="G232" s="80" t="s">
        <v>1</v>
      </c>
      <c r="H232" s="80" t="s">
        <v>5</v>
      </c>
      <c r="I232" s="81">
        <v>12.5</v>
      </c>
      <c r="J232" s="105">
        <v>47</v>
      </c>
      <c r="K232" s="83">
        <v>1</v>
      </c>
      <c r="L232" s="73">
        <v>169.99</v>
      </c>
      <c r="M232" s="79">
        <f t="shared" si="17"/>
        <v>118.99299999999999</v>
      </c>
      <c r="N232" s="51"/>
      <c r="O232" s="79">
        <f t="shared" si="18"/>
        <v>135.99200000000002</v>
      </c>
      <c r="P232" s="68"/>
    </row>
    <row r="233" spans="1:16" s="11" customFormat="1" ht="36.75" customHeight="1" thickBot="1" x14ac:dyDescent="0.3">
      <c r="B233" s="9" t="s">
        <v>93</v>
      </c>
      <c r="C233" s="9" t="str">
        <f t="shared" si="16"/>
        <v>700</v>
      </c>
      <c r="D233" s="69" t="s">
        <v>151</v>
      </c>
      <c r="E233" s="69" t="s">
        <v>258</v>
      </c>
      <c r="F233" s="75" t="s">
        <v>41</v>
      </c>
      <c r="G233" s="71" t="s">
        <v>1</v>
      </c>
      <c r="H233" s="75" t="s">
        <v>5</v>
      </c>
      <c r="I233" s="76">
        <v>5</v>
      </c>
      <c r="J233" s="104">
        <v>37.5</v>
      </c>
      <c r="K233" s="84">
        <v>1</v>
      </c>
      <c r="L233" s="71">
        <v>159.99</v>
      </c>
      <c r="M233" s="74">
        <f>L233*0.6</f>
        <v>95.994</v>
      </c>
      <c r="N233" s="50">
        <v>0.4</v>
      </c>
      <c r="O233" s="74">
        <f>L233*0.7</f>
        <v>111.99299999999999</v>
      </c>
      <c r="P233" s="52">
        <v>0.3</v>
      </c>
    </row>
    <row r="234" spans="1:16" s="11" customFormat="1" ht="13.5" customHeight="1" thickBot="1" x14ac:dyDescent="0.3">
      <c r="B234" s="22" t="s">
        <v>93</v>
      </c>
      <c r="C234" s="22" t="str">
        <f t="shared" si="16"/>
        <v>700</v>
      </c>
      <c r="D234" s="17" t="s">
        <v>131</v>
      </c>
      <c r="E234" s="17" t="s">
        <v>355</v>
      </c>
      <c r="F234" s="8" t="s">
        <v>41</v>
      </c>
      <c r="G234" s="13" t="s">
        <v>1</v>
      </c>
      <c r="H234" s="8" t="s">
        <v>5</v>
      </c>
      <c r="I234" s="20">
        <v>5.5</v>
      </c>
      <c r="J234" s="32">
        <v>38</v>
      </c>
      <c r="K234" s="16">
        <v>2</v>
      </c>
      <c r="L234" s="13">
        <v>159.99</v>
      </c>
      <c r="M234" s="14">
        <f t="shared" ref="M234:M244" si="21">L234*0.6</f>
        <v>95.994</v>
      </c>
      <c r="N234" s="50"/>
      <c r="O234" s="14">
        <f t="shared" ref="O234:O244" si="22">L234*0.7</f>
        <v>111.99299999999999</v>
      </c>
      <c r="P234" s="47"/>
    </row>
    <row r="235" spans="1:16" s="11" customFormat="1" ht="13.8" thickBot="1" x14ac:dyDescent="0.3">
      <c r="B235" s="22" t="s">
        <v>93</v>
      </c>
      <c r="C235" s="22" t="str">
        <f t="shared" si="16"/>
        <v>700</v>
      </c>
      <c r="D235" s="17" t="s">
        <v>152</v>
      </c>
      <c r="E235" s="17" t="s">
        <v>259</v>
      </c>
      <c r="F235" s="8" t="s">
        <v>41</v>
      </c>
      <c r="G235" s="8" t="s">
        <v>1</v>
      </c>
      <c r="H235" s="8" t="s">
        <v>5</v>
      </c>
      <c r="I235" s="20">
        <v>6</v>
      </c>
      <c r="J235" s="32">
        <v>38.5</v>
      </c>
      <c r="K235" s="16">
        <v>2</v>
      </c>
      <c r="L235" s="13">
        <v>159.99</v>
      </c>
      <c r="M235" s="14">
        <f t="shared" si="21"/>
        <v>95.994</v>
      </c>
      <c r="N235" s="50"/>
      <c r="O235" s="14">
        <f t="shared" si="22"/>
        <v>111.99299999999999</v>
      </c>
      <c r="P235" s="47"/>
    </row>
    <row r="236" spans="1:16" s="11" customFormat="1" ht="13.8" thickBot="1" x14ac:dyDescent="0.3">
      <c r="B236" s="22" t="s">
        <v>93</v>
      </c>
      <c r="C236" s="22" t="str">
        <f t="shared" si="16"/>
        <v>700</v>
      </c>
      <c r="D236" s="17" t="s">
        <v>171</v>
      </c>
      <c r="E236" s="17" t="s">
        <v>356</v>
      </c>
      <c r="F236" s="8" t="s">
        <v>41</v>
      </c>
      <c r="G236" s="8" t="s">
        <v>1</v>
      </c>
      <c r="H236" s="8" t="s">
        <v>5</v>
      </c>
      <c r="I236" s="20">
        <v>6.5</v>
      </c>
      <c r="J236" s="32">
        <v>39</v>
      </c>
      <c r="K236" s="16">
        <v>1</v>
      </c>
      <c r="L236" s="13">
        <v>159.99</v>
      </c>
      <c r="M236" s="14">
        <f t="shared" si="21"/>
        <v>95.994</v>
      </c>
      <c r="N236" s="50"/>
      <c r="O236" s="14">
        <f t="shared" si="22"/>
        <v>111.99299999999999</v>
      </c>
      <c r="P236" s="47"/>
    </row>
    <row r="237" spans="1:16" s="11" customFormat="1" ht="13.8" thickBot="1" x14ac:dyDescent="0.3">
      <c r="B237" s="22" t="s">
        <v>93</v>
      </c>
      <c r="C237" s="22" t="str">
        <f t="shared" si="16"/>
        <v>700</v>
      </c>
      <c r="D237" s="17" t="s">
        <v>153</v>
      </c>
      <c r="E237" s="17" t="s">
        <v>260</v>
      </c>
      <c r="F237" s="8" t="s">
        <v>41</v>
      </c>
      <c r="G237" s="13" t="s">
        <v>1</v>
      </c>
      <c r="H237" s="8" t="s">
        <v>5</v>
      </c>
      <c r="I237" s="20">
        <v>7</v>
      </c>
      <c r="J237" s="32">
        <v>40</v>
      </c>
      <c r="K237" s="16">
        <v>3</v>
      </c>
      <c r="L237" s="13">
        <v>159.99</v>
      </c>
      <c r="M237" s="14">
        <f t="shared" si="21"/>
        <v>95.994</v>
      </c>
      <c r="N237" s="50"/>
      <c r="O237" s="14">
        <f t="shared" si="22"/>
        <v>111.99299999999999</v>
      </c>
      <c r="P237" s="47"/>
    </row>
    <row r="238" spans="1:16" s="11" customFormat="1" ht="13.8" thickBot="1" x14ac:dyDescent="0.3">
      <c r="B238" s="22" t="s">
        <v>93</v>
      </c>
      <c r="C238" s="22" t="str">
        <f t="shared" si="16"/>
        <v>700</v>
      </c>
      <c r="D238" s="17" t="s">
        <v>154</v>
      </c>
      <c r="E238" s="17" t="s">
        <v>357</v>
      </c>
      <c r="F238" s="8" t="s">
        <v>41</v>
      </c>
      <c r="G238" s="8" t="s">
        <v>1</v>
      </c>
      <c r="H238" s="8" t="s">
        <v>5</v>
      </c>
      <c r="I238" s="20">
        <v>7.5</v>
      </c>
      <c r="J238" s="32">
        <v>40.5</v>
      </c>
      <c r="K238" s="16">
        <v>2</v>
      </c>
      <c r="L238" s="13">
        <v>159.99</v>
      </c>
      <c r="M238" s="14">
        <f t="shared" si="21"/>
        <v>95.994</v>
      </c>
      <c r="N238" s="50"/>
      <c r="O238" s="14">
        <f t="shared" si="22"/>
        <v>111.99299999999999</v>
      </c>
      <c r="P238" s="47"/>
    </row>
    <row r="239" spans="1:16" s="11" customFormat="1" ht="13.8" thickBot="1" x14ac:dyDescent="0.3">
      <c r="B239" s="22" t="s">
        <v>93</v>
      </c>
      <c r="C239" s="22" t="str">
        <f t="shared" si="16"/>
        <v>700</v>
      </c>
      <c r="D239" s="17" t="s">
        <v>156</v>
      </c>
      <c r="E239" s="17" t="s">
        <v>261</v>
      </c>
      <c r="F239" s="8" t="s">
        <v>41</v>
      </c>
      <c r="G239" s="8" t="s">
        <v>1</v>
      </c>
      <c r="H239" s="8" t="s">
        <v>5</v>
      </c>
      <c r="I239" s="20">
        <v>9</v>
      </c>
      <c r="J239" s="32">
        <v>42.5</v>
      </c>
      <c r="K239" s="16">
        <v>1</v>
      </c>
      <c r="L239" s="13">
        <v>159.99</v>
      </c>
      <c r="M239" s="14">
        <f t="shared" si="21"/>
        <v>95.994</v>
      </c>
      <c r="N239" s="50"/>
      <c r="O239" s="14">
        <f t="shared" si="22"/>
        <v>111.99299999999999</v>
      </c>
      <c r="P239" s="47"/>
    </row>
    <row r="240" spans="1:16" s="11" customFormat="1" ht="13.8" thickBot="1" x14ac:dyDescent="0.3">
      <c r="B240" s="22" t="s">
        <v>93</v>
      </c>
      <c r="C240" s="22" t="str">
        <f t="shared" si="16"/>
        <v>700</v>
      </c>
      <c r="D240" s="17" t="s">
        <v>169</v>
      </c>
      <c r="E240" s="17" t="s">
        <v>358</v>
      </c>
      <c r="F240" s="8" t="s">
        <v>41</v>
      </c>
      <c r="G240" s="8" t="s">
        <v>1</v>
      </c>
      <c r="H240" s="8" t="s">
        <v>5</v>
      </c>
      <c r="I240" s="20">
        <v>9.5</v>
      </c>
      <c r="J240" s="32">
        <v>43</v>
      </c>
      <c r="K240" s="16">
        <v>2</v>
      </c>
      <c r="L240" s="13">
        <v>159.99</v>
      </c>
      <c r="M240" s="14">
        <f t="shared" si="21"/>
        <v>95.994</v>
      </c>
      <c r="N240" s="50"/>
      <c r="O240" s="14">
        <f t="shared" si="22"/>
        <v>111.99299999999999</v>
      </c>
      <c r="P240" s="47"/>
    </row>
    <row r="241" spans="1:16" s="11" customFormat="1" ht="13.8" thickBot="1" x14ac:dyDescent="0.3">
      <c r="B241" s="22" t="s">
        <v>93</v>
      </c>
      <c r="C241" s="22" t="str">
        <f t="shared" si="16"/>
        <v>700</v>
      </c>
      <c r="D241" s="17" t="s">
        <v>170</v>
      </c>
      <c r="E241" s="17" t="s">
        <v>262</v>
      </c>
      <c r="F241" s="8" t="s">
        <v>41</v>
      </c>
      <c r="G241" s="13" t="s">
        <v>1</v>
      </c>
      <c r="H241" s="8" t="s">
        <v>5</v>
      </c>
      <c r="I241" s="20">
        <v>10</v>
      </c>
      <c r="J241" s="32">
        <v>44</v>
      </c>
      <c r="K241" s="16">
        <v>1</v>
      </c>
      <c r="L241" s="13">
        <v>159.99</v>
      </c>
      <c r="M241" s="14">
        <f t="shared" si="21"/>
        <v>95.994</v>
      </c>
      <c r="N241" s="50"/>
      <c r="O241" s="14">
        <f t="shared" si="22"/>
        <v>111.99299999999999</v>
      </c>
      <c r="P241" s="47"/>
    </row>
    <row r="242" spans="1:16" s="11" customFormat="1" ht="13.8" thickBot="1" x14ac:dyDescent="0.3">
      <c r="B242" s="22" t="s">
        <v>93</v>
      </c>
      <c r="C242" s="22" t="str">
        <f t="shared" si="16"/>
        <v>700</v>
      </c>
      <c r="D242" s="17" t="s">
        <v>132</v>
      </c>
      <c r="E242" s="17" t="s">
        <v>359</v>
      </c>
      <c r="F242" s="8" t="s">
        <v>41</v>
      </c>
      <c r="G242" s="13" t="s">
        <v>1</v>
      </c>
      <c r="H242" s="8" t="s">
        <v>5</v>
      </c>
      <c r="I242" s="20">
        <v>10.5</v>
      </c>
      <c r="J242" s="32">
        <v>44.5</v>
      </c>
      <c r="K242" s="16">
        <v>1</v>
      </c>
      <c r="L242" s="13">
        <v>159.99</v>
      </c>
      <c r="M242" s="14">
        <f t="shared" si="21"/>
        <v>95.994</v>
      </c>
      <c r="N242" s="50"/>
      <c r="O242" s="14">
        <f t="shared" si="22"/>
        <v>111.99299999999999</v>
      </c>
      <c r="P242" s="47"/>
    </row>
    <row r="243" spans="1:16" s="11" customFormat="1" ht="13.8" thickBot="1" x14ac:dyDescent="0.3">
      <c r="B243" s="22" t="s">
        <v>93</v>
      </c>
      <c r="C243" s="22" t="str">
        <f t="shared" si="16"/>
        <v>700</v>
      </c>
      <c r="D243" s="17" t="s">
        <v>157</v>
      </c>
      <c r="E243" s="17" t="s">
        <v>263</v>
      </c>
      <c r="F243" s="8" t="s">
        <v>41</v>
      </c>
      <c r="G243" s="8" t="s">
        <v>1</v>
      </c>
      <c r="H243" s="8" t="s">
        <v>5</v>
      </c>
      <c r="I243" s="20">
        <v>11</v>
      </c>
      <c r="J243" s="32">
        <v>45</v>
      </c>
      <c r="K243" s="16">
        <v>3</v>
      </c>
      <c r="L243" s="13">
        <v>159.99</v>
      </c>
      <c r="M243" s="14">
        <f t="shared" si="21"/>
        <v>95.994</v>
      </c>
      <c r="N243" s="50"/>
      <c r="O243" s="14">
        <f t="shared" si="22"/>
        <v>111.99299999999999</v>
      </c>
      <c r="P243" s="47"/>
    </row>
    <row r="244" spans="1:16" s="11" customFormat="1" ht="13.8" thickBot="1" x14ac:dyDescent="0.3">
      <c r="A244" s="15"/>
      <c r="B244" s="22" t="s">
        <v>93</v>
      </c>
      <c r="C244" s="22" t="str">
        <f t="shared" si="16"/>
        <v>700</v>
      </c>
      <c r="D244" s="17" t="s">
        <v>158</v>
      </c>
      <c r="E244" s="17" t="s">
        <v>360</v>
      </c>
      <c r="F244" s="80" t="s">
        <v>41</v>
      </c>
      <c r="G244" s="80" t="s">
        <v>1</v>
      </c>
      <c r="H244" s="80" t="s">
        <v>5</v>
      </c>
      <c r="I244" s="81">
        <v>11.5</v>
      </c>
      <c r="J244" s="105">
        <v>45.5</v>
      </c>
      <c r="K244" s="83">
        <v>2</v>
      </c>
      <c r="L244" s="73">
        <v>159.99</v>
      </c>
      <c r="M244" s="79">
        <f t="shared" si="21"/>
        <v>95.994</v>
      </c>
      <c r="N244" s="51"/>
      <c r="O244" s="79">
        <f t="shared" si="22"/>
        <v>111.99299999999999</v>
      </c>
      <c r="P244" s="48"/>
    </row>
    <row r="245" spans="1:16" s="11" customFormat="1" ht="37.950000000000003" customHeight="1" thickBot="1" x14ac:dyDescent="0.3">
      <c r="B245" s="22" t="s">
        <v>94</v>
      </c>
      <c r="C245" s="22" t="str">
        <f t="shared" si="16"/>
        <v>700</v>
      </c>
      <c r="D245" s="17" t="s">
        <v>151</v>
      </c>
      <c r="E245" s="17" t="s">
        <v>264</v>
      </c>
      <c r="F245" s="70" t="s">
        <v>28</v>
      </c>
      <c r="G245" s="71" t="s">
        <v>1</v>
      </c>
      <c r="H245" s="75" t="s">
        <v>5</v>
      </c>
      <c r="I245" s="76">
        <v>5</v>
      </c>
      <c r="J245" s="104">
        <v>37.5</v>
      </c>
      <c r="K245" s="84">
        <v>1</v>
      </c>
      <c r="L245" s="71">
        <v>169.99</v>
      </c>
      <c r="M245" s="74">
        <v>80</v>
      </c>
      <c r="N245" s="50" t="s">
        <v>417</v>
      </c>
      <c r="O245" s="74">
        <v>95</v>
      </c>
      <c r="P245" s="47" t="s">
        <v>418</v>
      </c>
    </row>
    <row r="246" spans="1:16" s="11" customFormat="1" ht="13.8" thickBot="1" x14ac:dyDescent="0.3">
      <c r="B246" s="22" t="s">
        <v>94</v>
      </c>
      <c r="C246" s="22" t="str">
        <f t="shared" si="16"/>
        <v>700</v>
      </c>
      <c r="D246" s="17" t="s">
        <v>131</v>
      </c>
      <c r="E246" s="17" t="s">
        <v>361</v>
      </c>
      <c r="F246" s="8" t="s">
        <v>28</v>
      </c>
      <c r="G246" s="8" t="s">
        <v>1</v>
      </c>
      <c r="H246" s="8" t="s">
        <v>5</v>
      </c>
      <c r="I246" s="20">
        <v>5.5</v>
      </c>
      <c r="J246" s="32">
        <v>38</v>
      </c>
      <c r="K246" s="16">
        <v>1</v>
      </c>
      <c r="L246" s="13">
        <v>169.99</v>
      </c>
      <c r="M246" s="14">
        <v>80</v>
      </c>
      <c r="N246" s="50"/>
      <c r="O246" s="14">
        <v>95</v>
      </c>
      <c r="P246" s="47"/>
    </row>
    <row r="247" spans="1:16" s="11" customFormat="1" ht="13.8" thickBot="1" x14ac:dyDescent="0.3">
      <c r="B247" s="22" t="s">
        <v>94</v>
      </c>
      <c r="C247" s="22" t="str">
        <f t="shared" si="16"/>
        <v>700</v>
      </c>
      <c r="D247" s="17" t="s">
        <v>152</v>
      </c>
      <c r="E247" s="17" t="s">
        <v>265</v>
      </c>
      <c r="F247" s="8" t="s">
        <v>28</v>
      </c>
      <c r="G247" s="8" t="s">
        <v>1</v>
      </c>
      <c r="H247" s="8" t="s">
        <v>5</v>
      </c>
      <c r="I247" s="20">
        <v>6</v>
      </c>
      <c r="J247" s="32">
        <v>38.5</v>
      </c>
      <c r="K247" s="16">
        <v>3</v>
      </c>
      <c r="L247" s="13">
        <v>169.99</v>
      </c>
      <c r="M247" s="14">
        <v>80</v>
      </c>
      <c r="N247" s="50"/>
      <c r="O247" s="14">
        <v>95</v>
      </c>
      <c r="P247" s="47"/>
    </row>
    <row r="248" spans="1:16" s="11" customFormat="1" ht="13.8" thickBot="1" x14ac:dyDescent="0.3">
      <c r="B248" s="22" t="s">
        <v>94</v>
      </c>
      <c r="C248" s="22" t="str">
        <f t="shared" si="16"/>
        <v>700</v>
      </c>
      <c r="D248" s="17" t="s">
        <v>132</v>
      </c>
      <c r="E248" s="17" t="s">
        <v>362</v>
      </c>
      <c r="F248" s="8" t="s">
        <v>28</v>
      </c>
      <c r="G248" s="8" t="s">
        <v>1</v>
      </c>
      <c r="H248" s="8" t="s">
        <v>5</v>
      </c>
      <c r="I248" s="20">
        <v>10.5</v>
      </c>
      <c r="J248" s="32">
        <v>44.5</v>
      </c>
      <c r="K248" s="16">
        <v>3</v>
      </c>
      <c r="L248" s="13">
        <v>169.99</v>
      </c>
      <c r="M248" s="14">
        <v>80</v>
      </c>
      <c r="N248" s="50"/>
      <c r="O248" s="14">
        <v>95</v>
      </c>
      <c r="P248" s="47"/>
    </row>
    <row r="249" spans="1:16" s="11" customFormat="1" ht="13.8" thickBot="1" x14ac:dyDescent="0.3">
      <c r="B249" s="22" t="s">
        <v>94</v>
      </c>
      <c r="C249" s="22" t="str">
        <f t="shared" ref="C249:C285" si="23">MID(F249,8,11)</f>
        <v>700</v>
      </c>
      <c r="D249" s="17" t="s">
        <v>157</v>
      </c>
      <c r="E249" s="17" t="s">
        <v>266</v>
      </c>
      <c r="F249" s="8" t="s">
        <v>28</v>
      </c>
      <c r="G249" s="8" t="s">
        <v>1</v>
      </c>
      <c r="H249" s="8" t="s">
        <v>5</v>
      </c>
      <c r="I249" s="20">
        <v>11</v>
      </c>
      <c r="J249" s="32">
        <v>45</v>
      </c>
      <c r="K249" s="16">
        <v>1</v>
      </c>
      <c r="L249" s="13">
        <v>169.99</v>
      </c>
      <c r="M249" s="14">
        <v>80</v>
      </c>
      <c r="N249" s="50"/>
      <c r="O249" s="14">
        <v>95</v>
      </c>
      <c r="P249" s="47"/>
    </row>
    <row r="250" spans="1:16" s="11" customFormat="1" ht="13.8" thickBot="1" x14ac:dyDescent="0.3">
      <c r="A250" s="15"/>
      <c r="B250" s="22" t="s">
        <v>94</v>
      </c>
      <c r="C250" s="22" t="str">
        <f t="shared" si="23"/>
        <v>700</v>
      </c>
      <c r="D250" s="17" t="s">
        <v>158</v>
      </c>
      <c r="E250" s="17" t="s">
        <v>363</v>
      </c>
      <c r="F250" s="80" t="s">
        <v>28</v>
      </c>
      <c r="G250" s="80" t="s">
        <v>1</v>
      </c>
      <c r="H250" s="80" t="s">
        <v>5</v>
      </c>
      <c r="I250" s="81">
        <v>11.5</v>
      </c>
      <c r="J250" s="105">
        <v>45.5</v>
      </c>
      <c r="K250" s="83">
        <v>1</v>
      </c>
      <c r="L250" s="73">
        <v>169.99</v>
      </c>
      <c r="M250" s="79">
        <v>80</v>
      </c>
      <c r="N250" s="51"/>
      <c r="O250" s="79">
        <v>95</v>
      </c>
      <c r="P250" s="47"/>
    </row>
    <row r="251" spans="1:16" s="11" customFormat="1" ht="48" customHeight="1" thickBot="1" x14ac:dyDescent="0.3">
      <c r="A251" s="38"/>
      <c r="B251" s="37" t="s">
        <v>95</v>
      </c>
      <c r="C251" s="37" t="str">
        <f t="shared" si="23"/>
        <v>100</v>
      </c>
      <c r="D251" s="38" t="s">
        <v>173</v>
      </c>
      <c r="E251" s="38" t="s">
        <v>364</v>
      </c>
      <c r="F251" s="89" t="s">
        <v>27</v>
      </c>
      <c r="G251" s="89" t="s">
        <v>1</v>
      </c>
      <c r="H251" s="89" t="s">
        <v>5</v>
      </c>
      <c r="I251" s="90">
        <v>5.5</v>
      </c>
      <c r="J251" s="107">
        <v>38</v>
      </c>
      <c r="K251" s="92">
        <v>1</v>
      </c>
      <c r="L251" s="93">
        <v>149.99</v>
      </c>
      <c r="M251" s="87">
        <v>50</v>
      </c>
      <c r="N251" s="114" t="s">
        <v>64</v>
      </c>
      <c r="O251" s="87">
        <v>50</v>
      </c>
      <c r="P251" s="108" t="s">
        <v>64</v>
      </c>
    </row>
    <row r="252" spans="1:16" s="11" customFormat="1" ht="13.8" thickBot="1" x14ac:dyDescent="0.3">
      <c r="A252" s="23"/>
      <c r="B252" s="9" t="s">
        <v>96</v>
      </c>
      <c r="C252" s="9" t="str">
        <f t="shared" si="23"/>
        <v>700</v>
      </c>
      <c r="D252" s="69" t="s">
        <v>153</v>
      </c>
      <c r="E252" s="69" t="s">
        <v>267</v>
      </c>
      <c r="F252" s="75" t="s">
        <v>39</v>
      </c>
      <c r="G252" s="75" t="s">
        <v>37</v>
      </c>
      <c r="H252" s="75" t="s">
        <v>38</v>
      </c>
      <c r="I252" s="76">
        <v>7</v>
      </c>
      <c r="J252" s="104">
        <v>40</v>
      </c>
      <c r="K252" s="84">
        <v>2</v>
      </c>
      <c r="L252" s="71">
        <v>179.99</v>
      </c>
      <c r="M252" s="74">
        <f t="shared" si="17"/>
        <v>125.99299999999999</v>
      </c>
      <c r="N252" s="50">
        <v>0.3</v>
      </c>
      <c r="O252" s="74">
        <f t="shared" si="18"/>
        <v>143.99200000000002</v>
      </c>
      <c r="P252" s="47">
        <v>0.2</v>
      </c>
    </row>
    <row r="253" spans="1:16" s="11" customFormat="1" ht="13.8" thickBot="1" x14ac:dyDescent="0.3">
      <c r="A253" s="23"/>
      <c r="B253" s="22" t="s">
        <v>96</v>
      </c>
      <c r="C253" s="22" t="str">
        <f t="shared" si="23"/>
        <v>700</v>
      </c>
      <c r="D253" s="17" t="s">
        <v>154</v>
      </c>
      <c r="E253" s="17" t="s">
        <v>365</v>
      </c>
      <c r="F253" s="8" t="s">
        <v>39</v>
      </c>
      <c r="G253" s="8" t="s">
        <v>37</v>
      </c>
      <c r="H253" s="8" t="s">
        <v>38</v>
      </c>
      <c r="I253" s="20">
        <v>7.5</v>
      </c>
      <c r="J253" s="32">
        <v>40.5</v>
      </c>
      <c r="K253" s="16">
        <v>2</v>
      </c>
      <c r="L253" s="13">
        <v>179.99</v>
      </c>
      <c r="M253" s="14">
        <f t="shared" si="17"/>
        <v>125.99299999999999</v>
      </c>
      <c r="N253" s="50"/>
      <c r="O253" s="14">
        <f t="shared" si="18"/>
        <v>143.99200000000002</v>
      </c>
      <c r="P253" s="47"/>
    </row>
    <row r="254" spans="1:16" s="11" customFormat="1" ht="13.8" thickBot="1" x14ac:dyDescent="0.3">
      <c r="A254" s="23"/>
      <c r="B254" s="22" t="s">
        <v>96</v>
      </c>
      <c r="C254" s="22" t="str">
        <f t="shared" si="23"/>
        <v>700</v>
      </c>
      <c r="D254" s="17" t="s">
        <v>155</v>
      </c>
      <c r="E254" s="17" t="s">
        <v>366</v>
      </c>
      <c r="F254" s="12" t="s">
        <v>39</v>
      </c>
      <c r="G254" s="13" t="s">
        <v>37</v>
      </c>
      <c r="H254" s="8" t="s">
        <v>38</v>
      </c>
      <c r="I254" s="20">
        <v>8.5</v>
      </c>
      <c r="J254" s="32">
        <v>42</v>
      </c>
      <c r="K254" s="16">
        <v>1</v>
      </c>
      <c r="L254" s="13">
        <v>179.99</v>
      </c>
      <c r="M254" s="14">
        <f t="shared" si="17"/>
        <v>125.99299999999999</v>
      </c>
      <c r="N254" s="50"/>
      <c r="O254" s="14">
        <f t="shared" si="18"/>
        <v>143.99200000000002</v>
      </c>
      <c r="P254" s="47"/>
    </row>
    <row r="255" spans="1:16" s="11" customFormat="1" ht="13.8" thickBot="1" x14ac:dyDescent="0.3">
      <c r="A255" s="23"/>
      <c r="B255" s="22" t="s">
        <v>96</v>
      </c>
      <c r="C255" s="22" t="str">
        <f t="shared" si="23"/>
        <v>700</v>
      </c>
      <c r="D255" s="17" t="s">
        <v>156</v>
      </c>
      <c r="E255" s="17" t="s">
        <v>268</v>
      </c>
      <c r="F255" s="8" t="s">
        <v>39</v>
      </c>
      <c r="G255" s="8" t="s">
        <v>37</v>
      </c>
      <c r="H255" s="8" t="s">
        <v>38</v>
      </c>
      <c r="I255" s="20">
        <v>9</v>
      </c>
      <c r="J255" s="32">
        <v>42.5</v>
      </c>
      <c r="K255" s="16">
        <v>1</v>
      </c>
      <c r="L255" s="13">
        <v>179.99</v>
      </c>
      <c r="M255" s="14">
        <f t="shared" si="17"/>
        <v>125.99299999999999</v>
      </c>
      <c r="N255" s="50"/>
      <c r="O255" s="14">
        <f t="shared" si="18"/>
        <v>143.99200000000002</v>
      </c>
      <c r="P255" s="47"/>
    </row>
    <row r="256" spans="1:16" s="11" customFormat="1" ht="13.8" thickBot="1" x14ac:dyDescent="0.3">
      <c r="A256" s="23"/>
      <c r="B256" s="22" t="s">
        <v>96</v>
      </c>
      <c r="C256" s="22" t="str">
        <f t="shared" si="23"/>
        <v>700</v>
      </c>
      <c r="D256" s="17" t="s">
        <v>170</v>
      </c>
      <c r="E256" s="17" t="s">
        <v>269</v>
      </c>
      <c r="F256" s="8" t="s">
        <v>39</v>
      </c>
      <c r="G256" s="8" t="s">
        <v>37</v>
      </c>
      <c r="H256" s="8" t="s">
        <v>38</v>
      </c>
      <c r="I256" s="20">
        <v>10</v>
      </c>
      <c r="J256" s="32">
        <v>44</v>
      </c>
      <c r="K256" s="16">
        <v>2</v>
      </c>
      <c r="L256" s="13">
        <v>179.99</v>
      </c>
      <c r="M256" s="14">
        <f t="shared" si="17"/>
        <v>125.99299999999999</v>
      </c>
      <c r="N256" s="50"/>
      <c r="O256" s="14">
        <f t="shared" si="18"/>
        <v>143.99200000000002</v>
      </c>
      <c r="P256" s="47"/>
    </row>
    <row r="257" spans="1:16" s="11" customFormat="1" ht="13.8" thickBot="1" x14ac:dyDescent="0.3">
      <c r="A257" s="23"/>
      <c r="B257" s="22" t="s">
        <v>96</v>
      </c>
      <c r="C257" s="22" t="str">
        <f t="shared" si="23"/>
        <v>700</v>
      </c>
      <c r="D257" s="17" t="s">
        <v>132</v>
      </c>
      <c r="E257" s="17" t="s">
        <v>367</v>
      </c>
      <c r="F257" s="8" t="s">
        <v>39</v>
      </c>
      <c r="G257" s="8" t="s">
        <v>37</v>
      </c>
      <c r="H257" s="8" t="s">
        <v>38</v>
      </c>
      <c r="I257" s="20">
        <v>10.5</v>
      </c>
      <c r="J257" s="32">
        <v>44.5</v>
      </c>
      <c r="K257" s="16">
        <v>1</v>
      </c>
      <c r="L257" s="13">
        <v>179.99</v>
      </c>
      <c r="M257" s="14">
        <f t="shared" si="17"/>
        <v>125.99299999999999</v>
      </c>
      <c r="N257" s="50"/>
      <c r="O257" s="14">
        <f t="shared" si="18"/>
        <v>143.99200000000002</v>
      </c>
      <c r="P257" s="47"/>
    </row>
    <row r="258" spans="1:16" s="11" customFormat="1" ht="13.8" thickBot="1" x14ac:dyDescent="0.3">
      <c r="A258" s="23"/>
      <c r="B258" s="22" t="s">
        <v>96</v>
      </c>
      <c r="C258" s="22" t="str">
        <f t="shared" si="23"/>
        <v>700</v>
      </c>
      <c r="D258" s="17" t="s">
        <v>157</v>
      </c>
      <c r="E258" s="17" t="s">
        <v>270</v>
      </c>
      <c r="F258" s="12" t="s">
        <v>39</v>
      </c>
      <c r="G258" s="13" t="s">
        <v>37</v>
      </c>
      <c r="H258" s="8" t="s">
        <v>38</v>
      </c>
      <c r="I258" s="20">
        <v>11</v>
      </c>
      <c r="J258" s="32">
        <v>4</v>
      </c>
      <c r="K258" s="16">
        <v>1</v>
      </c>
      <c r="L258" s="13">
        <v>179.99</v>
      </c>
      <c r="M258" s="14">
        <f t="shared" ref="M258:M320" si="24">L258*0.7</f>
        <v>125.99299999999999</v>
      </c>
      <c r="N258" s="50"/>
      <c r="O258" s="14">
        <f t="shared" ref="O258:O320" si="25">L258*0.8</f>
        <v>143.99200000000002</v>
      </c>
      <c r="P258" s="47"/>
    </row>
    <row r="259" spans="1:16" s="11" customFormat="1" ht="13.8" thickBot="1" x14ac:dyDescent="0.3">
      <c r="A259" s="23"/>
      <c r="B259" s="22" t="s">
        <v>96</v>
      </c>
      <c r="C259" s="22" t="str">
        <f t="shared" si="23"/>
        <v>700</v>
      </c>
      <c r="D259" s="17" t="s">
        <v>158</v>
      </c>
      <c r="E259" s="17" t="s">
        <v>368</v>
      </c>
      <c r="F259" s="8" t="s">
        <v>39</v>
      </c>
      <c r="G259" s="8" t="s">
        <v>37</v>
      </c>
      <c r="H259" s="8" t="s">
        <v>38</v>
      </c>
      <c r="I259" s="20">
        <v>11.5</v>
      </c>
      <c r="J259" s="32">
        <v>45.5</v>
      </c>
      <c r="K259" s="16">
        <v>2</v>
      </c>
      <c r="L259" s="13">
        <v>179.99</v>
      </c>
      <c r="M259" s="14">
        <f t="shared" si="24"/>
        <v>125.99299999999999</v>
      </c>
      <c r="N259" s="50"/>
      <c r="O259" s="14">
        <f t="shared" si="25"/>
        <v>143.99200000000002</v>
      </c>
      <c r="P259" s="47"/>
    </row>
    <row r="260" spans="1:16" s="11" customFormat="1" ht="13.8" thickBot="1" x14ac:dyDescent="0.3">
      <c r="A260" s="23"/>
      <c r="B260" s="22" t="s">
        <v>96</v>
      </c>
      <c r="C260" s="22" t="str">
        <f t="shared" si="23"/>
        <v>700</v>
      </c>
      <c r="D260" s="17" t="s">
        <v>159</v>
      </c>
      <c r="E260" s="17" t="s">
        <v>369</v>
      </c>
      <c r="F260" s="12" t="s">
        <v>39</v>
      </c>
      <c r="G260" s="13" t="s">
        <v>37</v>
      </c>
      <c r="H260" s="8" t="s">
        <v>38</v>
      </c>
      <c r="I260" s="20">
        <v>12.5</v>
      </c>
      <c r="J260" s="32">
        <v>47</v>
      </c>
      <c r="K260" s="16">
        <v>1</v>
      </c>
      <c r="L260" s="13">
        <v>179.99</v>
      </c>
      <c r="M260" s="14">
        <f t="shared" si="24"/>
        <v>125.99299999999999</v>
      </c>
      <c r="N260" s="50"/>
      <c r="O260" s="14">
        <f t="shared" si="25"/>
        <v>143.99200000000002</v>
      </c>
      <c r="P260" s="47"/>
    </row>
    <row r="261" spans="1:16" s="11" customFormat="1" ht="13.8" thickBot="1" x14ac:dyDescent="0.3">
      <c r="A261" s="24"/>
      <c r="B261" s="22" t="s">
        <v>96</v>
      </c>
      <c r="C261" s="22" t="str">
        <f t="shared" si="23"/>
        <v>700</v>
      </c>
      <c r="D261" s="17" t="s">
        <v>177</v>
      </c>
      <c r="E261" s="17" t="s">
        <v>271</v>
      </c>
      <c r="F261" s="80" t="s">
        <v>39</v>
      </c>
      <c r="G261" s="80" t="s">
        <v>37</v>
      </c>
      <c r="H261" s="80" t="s">
        <v>38</v>
      </c>
      <c r="I261" s="81">
        <v>13</v>
      </c>
      <c r="J261" s="105">
        <v>47.5</v>
      </c>
      <c r="K261" s="83">
        <v>1</v>
      </c>
      <c r="L261" s="73">
        <v>179.99</v>
      </c>
      <c r="M261" s="79">
        <f t="shared" si="24"/>
        <v>125.99299999999999</v>
      </c>
      <c r="N261" s="51"/>
      <c r="O261" s="85">
        <f t="shared" si="25"/>
        <v>143.99200000000002</v>
      </c>
      <c r="P261" s="48"/>
    </row>
    <row r="262" spans="1:16" s="11" customFormat="1" ht="44.4" customHeight="1" thickBot="1" x14ac:dyDescent="0.3">
      <c r="B262" s="22" t="s">
        <v>97</v>
      </c>
      <c r="C262" s="22" t="str">
        <f t="shared" si="23"/>
        <v>001</v>
      </c>
      <c r="D262" s="17" t="s">
        <v>105</v>
      </c>
      <c r="E262" s="17" t="s">
        <v>370</v>
      </c>
      <c r="F262" s="75" t="s">
        <v>36</v>
      </c>
      <c r="G262" s="75" t="s">
        <v>37</v>
      </c>
      <c r="H262" s="75" t="s">
        <v>38</v>
      </c>
      <c r="I262" s="76">
        <v>6.5</v>
      </c>
      <c r="J262" s="104">
        <v>39</v>
      </c>
      <c r="K262" s="84">
        <v>3</v>
      </c>
      <c r="L262" s="71">
        <v>199.99</v>
      </c>
      <c r="M262" s="74">
        <f>L262*0.5</f>
        <v>99.995000000000005</v>
      </c>
      <c r="N262" s="50">
        <v>0.5</v>
      </c>
      <c r="O262" s="86">
        <f>L262*0.6</f>
        <v>119.994</v>
      </c>
      <c r="P262" s="47">
        <v>0.4</v>
      </c>
    </row>
    <row r="263" spans="1:16" s="11" customFormat="1" ht="13.8" thickBot="1" x14ac:dyDescent="0.3">
      <c r="B263" s="22" t="s">
        <v>97</v>
      </c>
      <c r="C263" s="22" t="str">
        <f t="shared" si="23"/>
        <v>001</v>
      </c>
      <c r="D263" s="17" t="s">
        <v>106</v>
      </c>
      <c r="E263" s="17" t="s">
        <v>272</v>
      </c>
      <c r="F263" s="8" t="s">
        <v>36</v>
      </c>
      <c r="G263" s="8" t="s">
        <v>37</v>
      </c>
      <c r="H263" s="8" t="s">
        <v>38</v>
      </c>
      <c r="I263" s="20">
        <v>7</v>
      </c>
      <c r="J263" s="32">
        <v>40</v>
      </c>
      <c r="K263" s="16">
        <v>1</v>
      </c>
      <c r="L263" s="13">
        <v>199.99</v>
      </c>
      <c r="M263" s="14">
        <f t="shared" ref="M263:M270" si="26">L263*0.5</f>
        <v>99.995000000000005</v>
      </c>
      <c r="N263" s="50"/>
      <c r="O263" s="14">
        <f t="shared" ref="O263:O270" si="27">L263*0.6</f>
        <v>119.994</v>
      </c>
      <c r="P263" s="47"/>
    </row>
    <row r="264" spans="1:16" s="11" customFormat="1" ht="13.8" thickBot="1" x14ac:dyDescent="0.3">
      <c r="B264" s="22" t="s">
        <v>97</v>
      </c>
      <c r="C264" s="22" t="str">
        <f t="shared" si="23"/>
        <v>001</v>
      </c>
      <c r="D264" s="17" t="s">
        <v>133</v>
      </c>
      <c r="E264" s="17" t="s">
        <v>371</v>
      </c>
      <c r="F264" s="12" t="s">
        <v>36</v>
      </c>
      <c r="G264" s="13" t="s">
        <v>37</v>
      </c>
      <c r="H264" s="8" t="s">
        <v>38</v>
      </c>
      <c r="I264" s="20">
        <v>7.5</v>
      </c>
      <c r="J264" s="32">
        <v>40.5</v>
      </c>
      <c r="K264" s="16">
        <v>4</v>
      </c>
      <c r="L264" s="13">
        <v>199.99</v>
      </c>
      <c r="M264" s="14">
        <f t="shared" si="26"/>
        <v>99.995000000000005</v>
      </c>
      <c r="N264" s="50"/>
      <c r="O264" s="14">
        <f t="shared" si="27"/>
        <v>119.994</v>
      </c>
      <c r="P264" s="47"/>
    </row>
    <row r="265" spans="1:16" s="11" customFormat="1" ht="13.8" thickBot="1" x14ac:dyDescent="0.3">
      <c r="B265" s="22" t="s">
        <v>97</v>
      </c>
      <c r="C265" s="22" t="str">
        <f t="shared" si="23"/>
        <v>001</v>
      </c>
      <c r="D265" s="17" t="s">
        <v>108</v>
      </c>
      <c r="E265" s="17" t="s">
        <v>372</v>
      </c>
      <c r="F265" s="8" t="s">
        <v>36</v>
      </c>
      <c r="G265" s="8" t="s">
        <v>37</v>
      </c>
      <c r="H265" s="8" t="s">
        <v>38</v>
      </c>
      <c r="I265" s="20">
        <v>8.5</v>
      </c>
      <c r="J265" s="32">
        <v>42</v>
      </c>
      <c r="K265" s="16">
        <v>2</v>
      </c>
      <c r="L265" s="13">
        <v>199.99</v>
      </c>
      <c r="M265" s="14">
        <f t="shared" si="26"/>
        <v>99.995000000000005</v>
      </c>
      <c r="N265" s="50"/>
      <c r="O265" s="14">
        <f t="shared" si="27"/>
        <v>119.994</v>
      </c>
      <c r="P265" s="47"/>
    </row>
    <row r="266" spans="1:16" s="11" customFormat="1" ht="13.8" thickBot="1" x14ac:dyDescent="0.3">
      <c r="B266" s="22" t="s">
        <v>97</v>
      </c>
      <c r="C266" s="22" t="str">
        <f t="shared" si="23"/>
        <v>001</v>
      </c>
      <c r="D266" s="17" t="s">
        <v>109</v>
      </c>
      <c r="E266" s="17" t="s">
        <v>273</v>
      </c>
      <c r="F266" s="12" t="s">
        <v>36</v>
      </c>
      <c r="G266" s="13" t="s">
        <v>37</v>
      </c>
      <c r="H266" s="8" t="s">
        <v>38</v>
      </c>
      <c r="I266" s="20">
        <v>9</v>
      </c>
      <c r="J266" s="32">
        <v>42.5</v>
      </c>
      <c r="K266" s="16">
        <v>3</v>
      </c>
      <c r="L266" s="13">
        <v>199.99</v>
      </c>
      <c r="M266" s="14">
        <f t="shared" si="26"/>
        <v>99.995000000000005</v>
      </c>
      <c r="N266" s="50"/>
      <c r="O266" s="14">
        <f t="shared" si="27"/>
        <v>119.994</v>
      </c>
      <c r="P266" s="47"/>
    </row>
    <row r="267" spans="1:16" s="11" customFormat="1" ht="13.8" thickBot="1" x14ac:dyDescent="0.3">
      <c r="B267" s="22" t="s">
        <v>97</v>
      </c>
      <c r="C267" s="22" t="str">
        <f t="shared" si="23"/>
        <v>001</v>
      </c>
      <c r="D267" s="17" t="s">
        <v>110</v>
      </c>
      <c r="E267" s="17" t="s">
        <v>373</v>
      </c>
      <c r="F267" s="8" t="s">
        <v>36</v>
      </c>
      <c r="G267" s="8" t="s">
        <v>37</v>
      </c>
      <c r="H267" s="8" t="s">
        <v>38</v>
      </c>
      <c r="I267" s="20">
        <v>9.5</v>
      </c>
      <c r="J267" s="32">
        <v>43</v>
      </c>
      <c r="K267" s="16">
        <v>2</v>
      </c>
      <c r="L267" s="13">
        <v>199.99</v>
      </c>
      <c r="M267" s="14">
        <f t="shared" si="26"/>
        <v>99.995000000000005</v>
      </c>
      <c r="N267" s="50"/>
      <c r="O267" s="14">
        <f t="shared" si="27"/>
        <v>119.994</v>
      </c>
      <c r="P267" s="47"/>
    </row>
    <row r="268" spans="1:16" s="11" customFormat="1" ht="13.8" thickBot="1" x14ac:dyDescent="0.3">
      <c r="B268" s="22" t="s">
        <v>97</v>
      </c>
      <c r="C268" s="22" t="str">
        <f t="shared" si="23"/>
        <v>001</v>
      </c>
      <c r="D268" s="17" t="s">
        <v>113</v>
      </c>
      <c r="E268" s="17" t="s">
        <v>274</v>
      </c>
      <c r="F268" s="8" t="s">
        <v>36</v>
      </c>
      <c r="G268" s="8" t="s">
        <v>37</v>
      </c>
      <c r="H268" s="8" t="s">
        <v>38</v>
      </c>
      <c r="I268" s="20">
        <v>11</v>
      </c>
      <c r="J268" s="32">
        <v>45</v>
      </c>
      <c r="K268" s="16">
        <v>1</v>
      </c>
      <c r="L268" s="13">
        <v>199.99</v>
      </c>
      <c r="M268" s="14">
        <f t="shared" si="26"/>
        <v>99.995000000000005</v>
      </c>
      <c r="N268" s="50"/>
      <c r="O268" s="14">
        <f t="shared" si="27"/>
        <v>119.994</v>
      </c>
      <c r="P268" s="47"/>
    </row>
    <row r="269" spans="1:16" s="11" customFormat="1" ht="13.8" thickBot="1" x14ac:dyDescent="0.3">
      <c r="B269" s="22" t="s">
        <v>97</v>
      </c>
      <c r="C269" s="22" t="str">
        <f t="shared" si="23"/>
        <v>001</v>
      </c>
      <c r="D269" s="17" t="s">
        <v>114</v>
      </c>
      <c r="E269" s="17" t="s">
        <v>374</v>
      </c>
      <c r="F269" s="12" t="s">
        <v>36</v>
      </c>
      <c r="G269" s="13" t="s">
        <v>37</v>
      </c>
      <c r="H269" s="8" t="s">
        <v>38</v>
      </c>
      <c r="I269" s="20">
        <v>11.5</v>
      </c>
      <c r="J269" s="32">
        <v>45.5</v>
      </c>
      <c r="K269" s="16">
        <v>5</v>
      </c>
      <c r="L269" s="13">
        <v>199.99</v>
      </c>
      <c r="M269" s="14">
        <f t="shared" si="26"/>
        <v>99.995000000000005</v>
      </c>
      <c r="N269" s="50"/>
      <c r="O269" s="14">
        <f t="shared" si="27"/>
        <v>119.994</v>
      </c>
      <c r="P269" s="47"/>
    </row>
    <row r="270" spans="1:16" s="11" customFormat="1" ht="13.8" thickBot="1" x14ac:dyDescent="0.3">
      <c r="A270" s="15"/>
      <c r="B270" s="37" t="s">
        <v>97</v>
      </c>
      <c r="C270" s="37" t="str">
        <f t="shared" si="23"/>
        <v>001</v>
      </c>
      <c r="D270" s="38" t="s">
        <v>178</v>
      </c>
      <c r="E270" s="38" t="s">
        <v>375</v>
      </c>
      <c r="F270" s="80" t="s">
        <v>36</v>
      </c>
      <c r="G270" s="80" t="s">
        <v>37</v>
      </c>
      <c r="H270" s="80" t="s">
        <v>38</v>
      </c>
      <c r="I270" s="81">
        <v>12.5</v>
      </c>
      <c r="J270" s="105">
        <v>47</v>
      </c>
      <c r="K270" s="83">
        <v>1</v>
      </c>
      <c r="L270" s="73">
        <v>199.99</v>
      </c>
      <c r="M270" s="79">
        <f t="shared" si="26"/>
        <v>99.995000000000005</v>
      </c>
      <c r="N270" s="51"/>
      <c r="O270" s="79">
        <f t="shared" si="27"/>
        <v>119.994</v>
      </c>
      <c r="P270" s="48"/>
    </row>
    <row r="271" spans="1:16" s="11" customFormat="1" ht="13.8" thickBot="1" x14ac:dyDescent="0.3">
      <c r="B271" s="22"/>
      <c r="C271" s="22" t="str">
        <f t="shared" si="23"/>
        <v>400</v>
      </c>
      <c r="D271" s="17"/>
      <c r="E271" s="17"/>
      <c r="F271" s="70" t="s">
        <v>424</v>
      </c>
      <c r="G271" s="71" t="s">
        <v>0</v>
      </c>
      <c r="H271" s="75" t="s">
        <v>2</v>
      </c>
      <c r="I271" s="76">
        <v>6.5</v>
      </c>
      <c r="J271" s="104">
        <v>39</v>
      </c>
      <c r="K271" s="84">
        <v>1</v>
      </c>
      <c r="L271" s="71">
        <v>149.99</v>
      </c>
      <c r="M271" s="74">
        <f t="shared" si="24"/>
        <v>104.99299999999999</v>
      </c>
      <c r="N271" s="50">
        <v>0.3</v>
      </c>
      <c r="O271" s="74">
        <f t="shared" si="25"/>
        <v>119.99200000000002</v>
      </c>
      <c r="P271" s="66">
        <v>0.2</v>
      </c>
    </row>
    <row r="272" spans="1:16" s="11" customFormat="1" ht="13.8" thickBot="1" x14ac:dyDescent="0.3">
      <c r="B272" s="22"/>
      <c r="C272" s="22"/>
      <c r="D272" s="17"/>
      <c r="E272" s="17"/>
      <c r="F272" s="12" t="s">
        <v>424</v>
      </c>
      <c r="G272" s="13" t="s">
        <v>0</v>
      </c>
      <c r="H272" s="8" t="s">
        <v>2</v>
      </c>
      <c r="I272" s="20">
        <v>7.5</v>
      </c>
      <c r="J272" s="32">
        <v>40.5</v>
      </c>
      <c r="K272" s="16">
        <v>1</v>
      </c>
      <c r="L272" s="13">
        <v>149.99</v>
      </c>
      <c r="M272" s="14">
        <f t="shared" si="24"/>
        <v>104.99299999999999</v>
      </c>
      <c r="N272" s="50"/>
      <c r="O272" s="14">
        <f t="shared" si="25"/>
        <v>119.99200000000002</v>
      </c>
      <c r="P272" s="67"/>
    </row>
    <row r="273" spans="1:16" s="11" customFormat="1" ht="13.8" thickBot="1" x14ac:dyDescent="0.3">
      <c r="B273" s="22"/>
      <c r="C273" s="22"/>
      <c r="D273" s="17"/>
      <c r="E273" s="17"/>
      <c r="F273" s="12" t="s">
        <v>424</v>
      </c>
      <c r="G273" s="13" t="s">
        <v>0</v>
      </c>
      <c r="H273" s="8" t="s">
        <v>2</v>
      </c>
      <c r="I273" s="20">
        <v>8</v>
      </c>
      <c r="J273" s="32">
        <v>41</v>
      </c>
      <c r="K273" s="16">
        <v>2</v>
      </c>
      <c r="L273" s="13">
        <v>149.99</v>
      </c>
      <c r="M273" s="14">
        <f t="shared" si="24"/>
        <v>104.99299999999999</v>
      </c>
      <c r="N273" s="50"/>
      <c r="O273" s="14">
        <f t="shared" si="25"/>
        <v>119.99200000000002</v>
      </c>
      <c r="P273" s="67"/>
    </row>
    <row r="274" spans="1:16" s="11" customFormat="1" ht="13.8" thickBot="1" x14ac:dyDescent="0.3">
      <c r="B274" s="22"/>
      <c r="C274" s="22"/>
      <c r="D274" s="17"/>
      <c r="E274" s="17"/>
      <c r="F274" s="12" t="s">
        <v>424</v>
      </c>
      <c r="G274" s="13" t="s">
        <v>0</v>
      </c>
      <c r="H274" s="8" t="s">
        <v>2</v>
      </c>
      <c r="I274" s="20">
        <v>8.5</v>
      </c>
      <c r="J274" s="32">
        <v>42</v>
      </c>
      <c r="K274" s="16">
        <v>2</v>
      </c>
      <c r="L274" s="13">
        <v>149.99</v>
      </c>
      <c r="M274" s="14">
        <f t="shared" si="24"/>
        <v>104.99299999999999</v>
      </c>
      <c r="N274" s="50"/>
      <c r="O274" s="14">
        <f t="shared" si="25"/>
        <v>119.99200000000002</v>
      </c>
      <c r="P274" s="67"/>
    </row>
    <row r="275" spans="1:16" s="11" customFormat="1" ht="13.8" thickBot="1" x14ac:dyDescent="0.3">
      <c r="B275" s="22"/>
      <c r="C275" s="22"/>
      <c r="D275" s="17"/>
      <c r="E275" s="17"/>
      <c r="F275" s="12" t="s">
        <v>424</v>
      </c>
      <c r="G275" s="13" t="s">
        <v>0</v>
      </c>
      <c r="H275" s="8" t="s">
        <v>2</v>
      </c>
      <c r="I275" s="20">
        <v>9</v>
      </c>
      <c r="J275" s="32">
        <v>42.5</v>
      </c>
      <c r="K275" s="16">
        <v>2</v>
      </c>
      <c r="L275" s="13">
        <v>149.99</v>
      </c>
      <c r="M275" s="14">
        <f t="shared" si="24"/>
        <v>104.99299999999999</v>
      </c>
      <c r="N275" s="50"/>
      <c r="O275" s="14">
        <f t="shared" si="25"/>
        <v>119.99200000000002</v>
      </c>
      <c r="P275" s="67"/>
    </row>
    <row r="276" spans="1:16" s="11" customFormat="1" ht="13.8" thickBot="1" x14ac:dyDescent="0.3">
      <c r="B276" s="22"/>
      <c r="C276" s="22"/>
      <c r="D276" s="17"/>
      <c r="E276" s="17"/>
      <c r="F276" s="12" t="s">
        <v>424</v>
      </c>
      <c r="G276" s="13" t="s">
        <v>0</v>
      </c>
      <c r="H276" s="8" t="s">
        <v>2</v>
      </c>
      <c r="I276" s="20">
        <v>9.5</v>
      </c>
      <c r="J276" s="32">
        <v>43</v>
      </c>
      <c r="K276" s="16">
        <v>2</v>
      </c>
      <c r="L276" s="13">
        <v>149.99</v>
      </c>
      <c r="M276" s="14">
        <f t="shared" si="24"/>
        <v>104.99299999999999</v>
      </c>
      <c r="N276" s="50"/>
      <c r="O276" s="14">
        <f t="shared" si="25"/>
        <v>119.99200000000002</v>
      </c>
      <c r="P276" s="67"/>
    </row>
    <row r="277" spans="1:16" s="11" customFormat="1" ht="13.8" thickBot="1" x14ac:dyDescent="0.3">
      <c r="B277" s="22"/>
      <c r="C277" s="22"/>
      <c r="D277" s="17"/>
      <c r="E277" s="17"/>
      <c r="F277" s="12" t="s">
        <v>424</v>
      </c>
      <c r="G277" s="13" t="s">
        <v>0</v>
      </c>
      <c r="H277" s="8" t="s">
        <v>2</v>
      </c>
      <c r="I277" s="20">
        <v>10</v>
      </c>
      <c r="J277" s="32">
        <v>44</v>
      </c>
      <c r="K277" s="16">
        <v>2</v>
      </c>
      <c r="L277" s="13">
        <v>149.99</v>
      </c>
      <c r="M277" s="14">
        <f t="shared" si="24"/>
        <v>104.99299999999999</v>
      </c>
      <c r="N277" s="50"/>
      <c r="O277" s="14">
        <f t="shared" si="25"/>
        <v>119.99200000000002</v>
      </c>
      <c r="P277" s="67"/>
    </row>
    <row r="278" spans="1:16" s="11" customFormat="1" ht="13.8" thickBot="1" x14ac:dyDescent="0.3">
      <c r="B278" s="22"/>
      <c r="C278" s="22"/>
      <c r="D278" s="17"/>
      <c r="E278" s="17"/>
      <c r="F278" s="12" t="s">
        <v>424</v>
      </c>
      <c r="G278" s="13" t="s">
        <v>0</v>
      </c>
      <c r="H278" s="8" t="s">
        <v>2</v>
      </c>
      <c r="I278" s="20">
        <v>10.5</v>
      </c>
      <c r="J278" s="32">
        <v>44.5</v>
      </c>
      <c r="K278" s="16">
        <v>2</v>
      </c>
      <c r="L278" s="13">
        <v>149.99</v>
      </c>
      <c r="M278" s="14">
        <f t="shared" si="24"/>
        <v>104.99299999999999</v>
      </c>
      <c r="N278" s="50"/>
      <c r="O278" s="14">
        <f t="shared" si="25"/>
        <v>119.99200000000002</v>
      </c>
      <c r="P278" s="67"/>
    </row>
    <row r="279" spans="1:16" s="11" customFormat="1" ht="13.8" thickBot="1" x14ac:dyDescent="0.3">
      <c r="B279" s="22"/>
      <c r="C279" s="22"/>
      <c r="D279" s="17"/>
      <c r="E279" s="17"/>
      <c r="F279" s="12" t="s">
        <v>424</v>
      </c>
      <c r="G279" s="13" t="s">
        <v>0</v>
      </c>
      <c r="H279" s="8" t="s">
        <v>2</v>
      </c>
      <c r="I279" s="20">
        <v>11</v>
      </c>
      <c r="J279" s="32">
        <v>45</v>
      </c>
      <c r="K279" s="16">
        <v>2</v>
      </c>
      <c r="L279" s="13">
        <v>149.99</v>
      </c>
      <c r="M279" s="14">
        <f t="shared" si="24"/>
        <v>104.99299999999999</v>
      </c>
      <c r="N279" s="50"/>
      <c r="O279" s="14">
        <f t="shared" si="25"/>
        <v>119.99200000000002</v>
      </c>
      <c r="P279" s="67"/>
    </row>
    <row r="280" spans="1:16" s="11" customFormat="1" ht="13.8" thickBot="1" x14ac:dyDescent="0.3">
      <c r="B280" s="22"/>
      <c r="C280" s="22"/>
      <c r="D280" s="17"/>
      <c r="E280" s="17"/>
      <c r="F280" s="12" t="s">
        <v>424</v>
      </c>
      <c r="G280" s="13" t="s">
        <v>0</v>
      </c>
      <c r="H280" s="8" t="s">
        <v>2</v>
      </c>
      <c r="I280" s="20">
        <v>11.5</v>
      </c>
      <c r="J280" s="32">
        <v>45.5</v>
      </c>
      <c r="K280" s="16">
        <v>1</v>
      </c>
      <c r="L280" s="13">
        <v>149.99</v>
      </c>
      <c r="M280" s="14">
        <f t="shared" si="24"/>
        <v>104.99299999999999</v>
      </c>
      <c r="N280" s="50"/>
      <c r="O280" s="14">
        <f t="shared" si="25"/>
        <v>119.99200000000002</v>
      </c>
      <c r="P280" s="67"/>
    </row>
    <row r="281" spans="1:16" s="11" customFormat="1" ht="13.8" thickBot="1" x14ac:dyDescent="0.3">
      <c r="B281" s="22"/>
      <c r="C281" s="22"/>
      <c r="D281" s="17"/>
      <c r="E281" s="17"/>
      <c r="F281" s="12" t="s">
        <v>424</v>
      </c>
      <c r="G281" s="13" t="s">
        <v>0</v>
      </c>
      <c r="H281" s="8" t="s">
        <v>2</v>
      </c>
      <c r="I281" s="20">
        <v>12.5</v>
      </c>
      <c r="J281" s="32">
        <v>47</v>
      </c>
      <c r="K281" s="16">
        <v>1</v>
      </c>
      <c r="L281" s="13">
        <v>149.99</v>
      </c>
      <c r="M281" s="14">
        <f t="shared" si="24"/>
        <v>104.99299999999999</v>
      </c>
      <c r="N281" s="50"/>
      <c r="O281" s="14">
        <f t="shared" si="25"/>
        <v>119.99200000000002</v>
      </c>
      <c r="P281" s="67"/>
    </row>
    <row r="282" spans="1:16" s="11" customFormat="1" ht="13.8" thickBot="1" x14ac:dyDescent="0.3">
      <c r="A282" s="15"/>
      <c r="B282" s="37"/>
      <c r="C282" s="37"/>
      <c r="D282" s="38"/>
      <c r="E282" s="38"/>
      <c r="F282" s="72" t="s">
        <v>424</v>
      </c>
      <c r="G282" s="73" t="s">
        <v>0</v>
      </c>
      <c r="H282" s="80" t="s">
        <v>2</v>
      </c>
      <c r="I282" s="81">
        <v>13</v>
      </c>
      <c r="J282" s="105">
        <v>47.5</v>
      </c>
      <c r="K282" s="83">
        <v>1</v>
      </c>
      <c r="L282" s="73">
        <v>149.99</v>
      </c>
      <c r="M282" s="79">
        <f t="shared" si="24"/>
        <v>104.99299999999999</v>
      </c>
      <c r="N282" s="51"/>
      <c r="O282" s="79">
        <f t="shared" si="25"/>
        <v>119.99200000000002</v>
      </c>
      <c r="P282" s="68"/>
    </row>
    <row r="283" spans="1:16" s="11" customFormat="1" ht="43.5" customHeight="1" thickBot="1" x14ac:dyDescent="0.3">
      <c r="B283" s="9" t="s">
        <v>98</v>
      </c>
      <c r="C283" s="9" t="str">
        <f t="shared" si="23"/>
        <v>700</v>
      </c>
      <c r="D283" s="69" t="s">
        <v>156</v>
      </c>
      <c r="E283" s="69" t="s">
        <v>275</v>
      </c>
      <c r="F283" s="70" t="s">
        <v>50</v>
      </c>
      <c r="G283" s="71" t="s">
        <v>0</v>
      </c>
      <c r="H283" s="75" t="s">
        <v>2</v>
      </c>
      <c r="I283" s="76">
        <v>9</v>
      </c>
      <c r="J283" s="104">
        <v>42.5</v>
      </c>
      <c r="K283" s="84">
        <v>2</v>
      </c>
      <c r="L283" s="71">
        <v>129.99</v>
      </c>
      <c r="M283" s="74">
        <v>50</v>
      </c>
      <c r="N283" s="50" t="s">
        <v>64</v>
      </c>
      <c r="O283" s="74">
        <v>65</v>
      </c>
      <c r="P283" s="67" t="s">
        <v>432</v>
      </c>
    </row>
    <row r="284" spans="1:16" s="11" customFormat="1" ht="13.8" thickBot="1" x14ac:dyDescent="0.3">
      <c r="B284" s="22" t="s">
        <v>98</v>
      </c>
      <c r="C284" s="22" t="str">
        <f t="shared" si="23"/>
        <v>700</v>
      </c>
      <c r="D284" s="17" t="s">
        <v>169</v>
      </c>
      <c r="E284" s="17" t="s">
        <v>376</v>
      </c>
      <c r="F284" s="12" t="s">
        <v>50</v>
      </c>
      <c r="G284" s="13" t="s">
        <v>0</v>
      </c>
      <c r="H284" s="8" t="s">
        <v>2</v>
      </c>
      <c r="I284" s="20">
        <v>9.5</v>
      </c>
      <c r="J284" s="32">
        <v>43</v>
      </c>
      <c r="K284" s="16">
        <v>2</v>
      </c>
      <c r="L284" s="13">
        <v>129.99</v>
      </c>
      <c r="M284" s="14">
        <v>50</v>
      </c>
      <c r="N284" s="50"/>
      <c r="O284" s="14">
        <v>65</v>
      </c>
      <c r="P284" s="67"/>
    </row>
    <row r="285" spans="1:16" s="11" customFormat="1" ht="13.8" thickBot="1" x14ac:dyDescent="0.3">
      <c r="A285" s="15"/>
      <c r="B285" s="22" t="s">
        <v>98</v>
      </c>
      <c r="C285" s="22" t="str">
        <f t="shared" si="23"/>
        <v>700</v>
      </c>
      <c r="D285" s="17" t="s">
        <v>132</v>
      </c>
      <c r="E285" s="17" t="s">
        <v>377</v>
      </c>
      <c r="F285" s="115" t="s">
        <v>50</v>
      </c>
      <c r="G285" s="73" t="s">
        <v>0</v>
      </c>
      <c r="H285" s="80" t="s">
        <v>2</v>
      </c>
      <c r="I285" s="81">
        <v>10.5</v>
      </c>
      <c r="J285" s="105">
        <v>44.5</v>
      </c>
      <c r="K285" s="83">
        <v>2</v>
      </c>
      <c r="L285" s="73">
        <v>129.99</v>
      </c>
      <c r="M285" s="79">
        <v>50</v>
      </c>
      <c r="N285" s="51"/>
      <c r="O285" s="79">
        <v>65</v>
      </c>
      <c r="P285" s="68"/>
    </row>
    <row r="286" spans="1:16" s="11" customFormat="1" ht="15" thickBot="1" x14ac:dyDescent="0.35">
      <c r="B286" s="22"/>
      <c r="C286" s="22"/>
      <c r="D286" s="17"/>
      <c r="E286" s="17"/>
      <c r="F286" s="116" t="s">
        <v>425</v>
      </c>
      <c r="G286" s="117" t="s">
        <v>30</v>
      </c>
      <c r="H286" s="75" t="s">
        <v>2</v>
      </c>
      <c r="I286" s="76">
        <v>5</v>
      </c>
      <c r="J286" s="104">
        <v>37.5</v>
      </c>
      <c r="K286" s="84">
        <v>1</v>
      </c>
      <c r="L286" s="71">
        <v>99.99</v>
      </c>
      <c r="M286" s="74">
        <f t="shared" si="24"/>
        <v>69.992999999999995</v>
      </c>
      <c r="N286" s="50">
        <v>0.3</v>
      </c>
      <c r="O286" s="74">
        <f t="shared" si="25"/>
        <v>79.992000000000004</v>
      </c>
      <c r="P286" s="67">
        <v>0.2</v>
      </c>
    </row>
    <row r="287" spans="1:16" s="11" customFormat="1" ht="15" thickBot="1" x14ac:dyDescent="0.35">
      <c r="B287" s="22"/>
      <c r="C287" s="22"/>
      <c r="D287" s="17"/>
      <c r="E287" s="17"/>
      <c r="F287" s="12" t="s">
        <v>425</v>
      </c>
      <c r="G287" s="36" t="s">
        <v>30</v>
      </c>
      <c r="H287" s="8" t="s">
        <v>2</v>
      </c>
      <c r="I287" s="20">
        <v>5.5</v>
      </c>
      <c r="J287" s="32">
        <v>38</v>
      </c>
      <c r="K287" s="16">
        <v>2</v>
      </c>
      <c r="L287" s="13">
        <v>99.99</v>
      </c>
      <c r="M287" s="14">
        <f t="shared" si="24"/>
        <v>69.992999999999995</v>
      </c>
      <c r="N287" s="50"/>
      <c r="O287" s="14">
        <f t="shared" si="25"/>
        <v>79.992000000000004</v>
      </c>
      <c r="P287" s="67"/>
    </row>
    <row r="288" spans="1:16" s="11" customFormat="1" ht="15" thickBot="1" x14ac:dyDescent="0.35">
      <c r="B288" s="22"/>
      <c r="C288" s="22"/>
      <c r="D288" s="17"/>
      <c r="E288" s="17"/>
      <c r="F288" s="12" t="s">
        <v>425</v>
      </c>
      <c r="G288" s="36" t="s">
        <v>30</v>
      </c>
      <c r="H288" s="8" t="s">
        <v>2</v>
      </c>
      <c r="I288" s="20">
        <v>6</v>
      </c>
      <c r="J288" s="32">
        <v>38.5</v>
      </c>
      <c r="K288" s="16">
        <v>2</v>
      </c>
      <c r="L288" s="13">
        <v>99.99</v>
      </c>
      <c r="M288" s="14">
        <f t="shared" si="24"/>
        <v>69.992999999999995</v>
      </c>
      <c r="N288" s="50"/>
      <c r="O288" s="14">
        <f t="shared" si="25"/>
        <v>79.992000000000004</v>
      </c>
      <c r="P288" s="67"/>
    </row>
    <row r="289" spans="1:16" s="11" customFormat="1" ht="15" thickBot="1" x14ac:dyDescent="0.35">
      <c r="B289" s="22"/>
      <c r="C289" s="22"/>
      <c r="D289" s="17"/>
      <c r="E289" s="17"/>
      <c r="F289" s="12" t="s">
        <v>425</v>
      </c>
      <c r="G289" s="36" t="s">
        <v>30</v>
      </c>
      <c r="H289" s="8" t="s">
        <v>2</v>
      </c>
      <c r="I289" s="20">
        <v>6.5</v>
      </c>
      <c r="J289" s="32">
        <v>39</v>
      </c>
      <c r="K289" s="16">
        <v>2</v>
      </c>
      <c r="L289" s="13">
        <v>99.99</v>
      </c>
      <c r="M289" s="14">
        <f t="shared" si="24"/>
        <v>69.992999999999995</v>
      </c>
      <c r="N289" s="50"/>
      <c r="O289" s="14">
        <f t="shared" si="25"/>
        <v>79.992000000000004</v>
      </c>
      <c r="P289" s="67"/>
    </row>
    <row r="290" spans="1:16" s="11" customFormat="1" ht="15" thickBot="1" x14ac:dyDescent="0.35">
      <c r="B290" s="22"/>
      <c r="C290" s="22"/>
      <c r="D290" s="17"/>
      <c r="E290" s="17"/>
      <c r="F290" s="12" t="s">
        <v>425</v>
      </c>
      <c r="G290" s="36" t="s">
        <v>30</v>
      </c>
      <c r="H290" s="8" t="s">
        <v>2</v>
      </c>
      <c r="I290" s="20">
        <v>7</v>
      </c>
      <c r="J290" s="32">
        <v>40</v>
      </c>
      <c r="K290" s="16">
        <v>1</v>
      </c>
      <c r="L290" s="13">
        <v>99.99</v>
      </c>
      <c r="M290" s="14">
        <f t="shared" si="24"/>
        <v>69.992999999999995</v>
      </c>
      <c r="N290" s="50"/>
      <c r="O290" s="14">
        <f t="shared" si="25"/>
        <v>79.992000000000004</v>
      </c>
      <c r="P290" s="67"/>
    </row>
    <row r="291" spans="1:16" s="11" customFormat="1" ht="15" thickBot="1" x14ac:dyDescent="0.35">
      <c r="B291" s="22"/>
      <c r="C291" s="22"/>
      <c r="D291" s="17"/>
      <c r="E291" s="17"/>
      <c r="F291" s="12" t="s">
        <v>425</v>
      </c>
      <c r="G291" s="36" t="s">
        <v>30</v>
      </c>
      <c r="H291" s="8" t="s">
        <v>2</v>
      </c>
      <c r="I291" s="20">
        <v>7.5</v>
      </c>
      <c r="J291" s="32">
        <v>40.5</v>
      </c>
      <c r="K291" s="16">
        <v>2</v>
      </c>
      <c r="L291" s="13">
        <v>99.99</v>
      </c>
      <c r="M291" s="14">
        <f t="shared" si="24"/>
        <v>69.992999999999995</v>
      </c>
      <c r="N291" s="50"/>
      <c r="O291" s="14">
        <f t="shared" si="25"/>
        <v>79.992000000000004</v>
      </c>
      <c r="P291" s="67"/>
    </row>
    <row r="292" spans="1:16" s="11" customFormat="1" ht="15" thickBot="1" x14ac:dyDescent="0.35">
      <c r="B292" s="22"/>
      <c r="C292" s="22"/>
      <c r="D292" s="17"/>
      <c r="E292" s="17"/>
      <c r="F292" s="12" t="s">
        <v>425</v>
      </c>
      <c r="G292" s="36" t="s">
        <v>30</v>
      </c>
      <c r="H292" s="8" t="s">
        <v>2</v>
      </c>
      <c r="I292" s="20">
        <v>8</v>
      </c>
      <c r="J292" s="32">
        <v>41</v>
      </c>
      <c r="K292" s="16">
        <v>2</v>
      </c>
      <c r="L292" s="13">
        <v>99.99</v>
      </c>
      <c r="M292" s="14">
        <f t="shared" si="24"/>
        <v>69.992999999999995</v>
      </c>
      <c r="N292" s="50"/>
      <c r="O292" s="14">
        <f t="shared" si="25"/>
        <v>79.992000000000004</v>
      </c>
      <c r="P292" s="67"/>
    </row>
    <row r="293" spans="1:16" s="11" customFormat="1" ht="15" thickBot="1" x14ac:dyDescent="0.35">
      <c r="B293" s="22"/>
      <c r="C293" s="22"/>
      <c r="D293" s="17"/>
      <c r="E293" s="17"/>
      <c r="F293" s="12" t="s">
        <v>425</v>
      </c>
      <c r="G293" s="36" t="s">
        <v>30</v>
      </c>
      <c r="H293" s="8" t="s">
        <v>2</v>
      </c>
      <c r="I293" s="20">
        <v>8.5</v>
      </c>
      <c r="J293" s="32">
        <v>42</v>
      </c>
      <c r="K293" s="16">
        <v>2</v>
      </c>
      <c r="L293" s="13">
        <v>99.99</v>
      </c>
      <c r="M293" s="14">
        <f t="shared" si="24"/>
        <v>69.992999999999995</v>
      </c>
      <c r="N293" s="50"/>
      <c r="O293" s="14">
        <f t="shared" si="25"/>
        <v>79.992000000000004</v>
      </c>
      <c r="P293" s="67"/>
    </row>
    <row r="294" spans="1:16" s="11" customFormat="1" ht="15" thickBot="1" x14ac:dyDescent="0.35">
      <c r="B294" s="22"/>
      <c r="C294" s="22"/>
      <c r="D294" s="17"/>
      <c r="E294" s="17"/>
      <c r="F294" s="12" t="s">
        <v>425</v>
      </c>
      <c r="G294" s="36" t="s">
        <v>30</v>
      </c>
      <c r="H294" s="8" t="s">
        <v>2</v>
      </c>
      <c r="I294" s="20">
        <v>9</v>
      </c>
      <c r="J294" s="32">
        <v>42.5</v>
      </c>
      <c r="K294" s="16">
        <v>2</v>
      </c>
      <c r="L294" s="13">
        <v>99.99</v>
      </c>
      <c r="M294" s="14">
        <f t="shared" si="24"/>
        <v>69.992999999999995</v>
      </c>
      <c r="N294" s="50"/>
      <c r="O294" s="14">
        <f t="shared" si="25"/>
        <v>79.992000000000004</v>
      </c>
      <c r="P294" s="67"/>
    </row>
    <row r="295" spans="1:16" s="11" customFormat="1" ht="15" thickBot="1" x14ac:dyDescent="0.35">
      <c r="B295" s="22"/>
      <c r="C295" s="22"/>
      <c r="D295" s="17"/>
      <c r="E295" s="17"/>
      <c r="F295" s="12" t="s">
        <v>425</v>
      </c>
      <c r="G295" s="36" t="s">
        <v>30</v>
      </c>
      <c r="H295" s="8" t="s">
        <v>2</v>
      </c>
      <c r="I295" s="20">
        <v>9.5</v>
      </c>
      <c r="J295" s="32">
        <v>43</v>
      </c>
      <c r="K295" s="16">
        <v>2</v>
      </c>
      <c r="L295" s="13">
        <v>99.99</v>
      </c>
      <c r="M295" s="14">
        <f t="shared" si="24"/>
        <v>69.992999999999995</v>
      </c>
      <c r="N295" s="50"/>
      <c r="O295" s="14">
        <f t="shared" si="25"/>
        <v>79.992000000000004</v>
      </c>
      <c r="P295" s="67"/>
    </row>
    <row r="296" spans="1:16" s="11" customFormat="1" ht="15" thickBot="1" x14ac:dyDescent="0.35">
      <c r="B296" s="22"/>
      <c r="C296" s="22"/>
      <c r="D296" s="17"/>
      <c r="E296" s="17"/>
      <c r="F296" s="12" t="s">
        <v>425</v>
      </c>
      <c r="G296" s="36" t="s">
        <v>30</v>
      </c>
      <c r="H296" s="8" t="s">
        <v>2</v>
      </c>
      <c r="I296" s="20">
        <v>10</v>
      </c>
      <c r="J296" s="32">
        <v>44</v>
      </c>
      <c r="K296" s="16">
        <v>1</v>
      </c>
      <c r="L296" s="13">
        <v>99.99</v>
      </c>
      <c r="M296" s="14">
        <f t="shared" si="24"/>
        <v>69.992999999999995</v>
      </c>
      <c r="N296" s="50"/>
      <c r="O296" s="14">
        <f t="shared" si="25"/>
        <v>79.992000000000004</v>
      </c>
      <c r="P296" s="67"/>
    </row>
    <row r="297" spans="1:16" s="11" customFormat="1" ht="15" thickBot="1" x14ac:dyDescent="0.35">
      <c r="B297" s="22"/>
      <c r="C297" s="22"/>
      <c r="D297" s="17"/>
      <c r="E297" s="17"/>
      <c r="F297" s="12" t="s">
        <v>425</v>
      </c>
      <c r="G297" s="36" t="s">
        <v>30</v>
      </c>
      <c r="H297" s="8" t="s">
        <v>2</v>
      </c>
      <c r="I297" s="20">
        <v>10.5</v>
      </c>
      <c r="J297" s="32">
        <v>44.5</v>
      </c>
      <c r="K297" s="16">
        <v>2</v>
      </c>
      <c r="L297" s="13">
        <v>99.99</v>
      </c>
      <c r="M297" s="14">
        <f t="shared" si="24"/>
        <v>69.992999999999995</v>
      </c>
      <c r="N297" s="50"/>
      <c r="O297" s="14">
        <f t="shared" si="25"/>
        <v>79.992000000000004</v>
      </c>
      <c r="P297" s="67"/>
    </row>
    <row r="298" spans="1:16" s="11" customFormat="1" ht="15" thickBot="1" x14ac:dyDescent="0.35">
      <c r="B298" s="22"/>
      <c r="C298" s="22"/>
      <c r="D298" s="17"/>
      <c r="E298" s="17"/>
      <c r="F298" s="12" t="s">
        <v>425</v>
      </c>
      <c r="G298" s="36" t="s">
        <v>30</v>
      </c>
      <c r="H298" s="8" t="s">
        <v>2</v>
      </c>
      <c r="I298" s="20">
        <v>11</v>
      </c>
      <c r="J298" s="32">
        <v>45</v>
      </c>
      <c r="K298" s="16">
        <v>2</v>
      </c>
      <c r="L298" s="13">
        <v>99.99</v>
      </c>
      <c r="M298" s="14">
        <f t="shared" si="24"/>
        <v>69.992999999999995</v>
      </c>
      <c r="N298" s="50"/>
      <c r="O298" s="14">
        <f t="shared" si="25"/>
        <v>79.992000000000004</v>
      </c>
      <c r="P298" s="67"/>
    </row>
    <row r="299" spans="1:16" s="11" customFormat="1" ht="15" thickBot="1" x14ac:dyDescent="0.35">
      <c r="B299" s="22"/>
      <c r="C299" s="22"/>
      <c r="D299" s="17"/>
      <c r="E299" s="17"/>
      <c r="F299" s="12" t="s">
        <v>425</v>
      </c>
      <c r="G299" s="36" t="s">
        <v>30</v>
      </c>
      <c r="H299" s="8" t="s">
        <v>2</v>
      </c>
      <c r="I299" s="20">
        <v>11.5</v>
      </c>
      <c r="J299" s="32">
        <v>45.5</v>
      </c>
      <c r="K299" s="16">
        <v>2</v>
      </c>
      <c r="L299" s="13">
        <v>99.99</v>
      </c>
      <c r="M299" s="14">
        <f t="shared" si="24"/>
        <v>69.992999999999995</v>
      </c>
      <c r="N299" s="50"/>
      <c r="O299" s="14">
        <f t="shared" si="25"/>
        <v>79.992000000000004</v>
      </c>
      <c r="P299" s="67"/>
    </row>
    <row r="300" spans="1:16" s="11" customFormat="1" ht="15" thickBot="1" x14ac:dyDescent="0.35">
      <c r="B300" s="22"/>
      <c r="C300" s="22"/>
      <c r="D300" s="17"/>
      <c r="E300" s="17"/>
      <c r="F300" s="12" t="s">
        <v>425</v>
      </c>
      <c r="G300" s="36" t="s">
        <v>30</v>
      </c>
      <c r="H300" s="8" t="s">
        <v>2</v>
      </c>
      <c r="I300" s="20">
        <v>12</v>
      </c>
      <c r="J300" s="32">
        <v>46</v>
      </c>
      <c r="K300" s="16">
        <v>1</v>
      </c>
      <c r="L300" s="13">
        <v>99.99</v>
      </c>
      <c r="M300" s="14">
        <f t="shared" si="24"/>
        <v>69.992999999999995</v>
      </c>
      <c r="N300" s="50"/>
      <c r="O300" s="14">
        <f t="shared" si="25"/>
        <v>79.992000000000004</v>
      </c>
      <c r="P300" s="67"/>
    </row>
    <row r="301" spans="1:16" s="11" customFormat="1" ht="15" thickBot="1" x14ac:dyDescent="0.35">
      <c r="B301" s="22"/>
      <c r="C301" s="22"/>
      <c r="D301" s="17"/>
      <c r="E301" s="17"/>
      <c r="F301" s="12" t="s">
        <v>425</v>
      </c>
      <c r="G301" s="36" t="s">
        <v>30</v>
      </c>
      <c r="H301" s="8" t="s">
        <v>2</v>
      </c>
      <c r="I301" s="20">
        <v>12.5</v>
      </c>
      <c r="J301" s="32">
        <v>47</v>
      </c>
      <c r="K301" s="16">
        <v>1</v>
      </c>
      <c r="L301" s="13">
        <v>99.99</v>
      </c>
      <c r="M301" s="14">
        <f t="shared" si="24"/>
        <v>69.992999999999995</v>
      </c>
      <c r="N301" s="50"/>
      <c r="O301" s="14">
        <f t="shared" si="25"/>
        <v>79.992000000000004</v>
      </c>
      <c r="P301" s="67"/>
    </row>
    <row r="302" spans="1:16" s="11" customFormat="1" ht="15" thickBot="1" x14ac:dyDescent="0.35">
      <c r="A302" s="15"/>
      <c r="B302" s="37"/>
      <c r="C302" s="37"/>
      <c r="D302" s="38"/>
      <c r="E302" s="38"/>
      <c r="F302" s="72" t="s">
        <v>425</v>
      </c>
      <c r="G302" s="118" t="s">
        <v>30</v>
      </c>
      <c r="H302" s="80" t="s">
        <v>2</v>
      </c>
      <c r="I302" s="81">
        <v>13</v>
      </c>
      <c r="J302" s="105">
        <v>47.5</v>
      </c>
      <c r="K302" s="83">
        <v>1</v>
      </c>
      <c r="L302" s="73">
        <v>99.99</v>
      </c>
      <c r="M302" s="79">
        <f t="shared" si="24"/>
        <v>69.992999999999995</v>
      </c>
      <c r="N302" s="51"/>
      <c r="O302" s="79">
        <f t="shared" si="25"/>
        <v>79.992000000000004</v>
      </c>
      <c r="P302" s="68"/>
    </row>
    <row r="303" spans="1:16" s="11" customFormat="1" ht="15" thickBot="1" x14ac:dyDescent="0.35">
      <c r="B303" s="9" t="s">
        <v>378</v>
      </c>
      <c r="C303" s="9" t="s">
        <v>379</v>
      </c>
      <c r="D303" s="69" t="s">
        <v>380</v>
      </c>
      <c r="E303" s="69" t="s">
        <v>408</v>
      </c>
      <c r="F303" s="70" t="s">
        <v>70</v>
      </c>
      <c r="G303" s="117" t="s">
        <v>30</v>
      </c>
      <c r="H303" s="75" t="s">
        <v>2</v>
      </c>
      <c r="I303" s="76">
        <v>6.5</v>
      </c>
      <c r="J303" s="104">
        <v>39</v>
      </c>
      <c r="K303" s="84">
        <v>2</v>
      </c>
      <c r="L303" s="71">
        <v>99.99</v>
      </c>
      <c r="M303" s="74">
        <f>L303*0.6</f>
        <v>59.993999999999993</v>
      </c>
      <c r="N303" s="50">
        <v>0.4</v>
      </c>
      <c r="O303" s="74">
        <f>L303*0.7</f>
        <v>69.992999999999995</v>
      </c>
      <c r="P303" s="47">
        <v>0.3</v>
      </c>
    </row>
    <row r="304" spans="1:16" s="11" customFormat="1" ht="15" thickBot="1" x14ac:dyDescent="0.35">
      <c r="B304" s="22" t="s">
        <v>378</v>
      </c>
      <c r="C304" s="22" t="s">
        <v>379</v>
      </c>
      <c r="D304" s="17" t="s">
        <v>381</v>
      </c>
      <c r="E304" s="17" t="s">
        <v>382</v>
      </c>
      <c r="F304" s="12" t="s">
        <v>70</v>
      </c>
      <c r="G304" s="36" t="s">
        <v>30</v>
      </c>
      <c r="H304" s="8" t="s">
        <v>2</v>
      </c>
      <c r="I304" s="20">
        <v>7</v>
      </c>
      <c r="J304" s="32">
        <v>40</v>
      </c>
      <c r="K304" s="16">
        <v>1</v>
      </c>
      <c r="L304" s="13">
        <v>99.99</v>
      </c>
      <c r="M304" s="14">
        <f t="shared" ref="M304:M310" si="28">L304*0.6</f>
        <v>59.993999999999993</v>
      </c>
      <c r="N304" s="50"/>
      <c r="O304" s="14">
        <f t="shared" ref="O304:O310" si="29">L304*0.7</f>
        <v>69.992999999999995</v>
      </c>
      <c r="P304" s="47"/>
    </row>
    <row r="305" spans="1:16" s="11" customFormat="1" ht="15" thickBot="1" x14ac:dyDescent="0.35">
      <c r="B305" s="22" t="s">
        <v>378</v>
      </c>
      <c r="C305" s="22" t="s">
        <v>379</v>
      </c>
      <c r="D305" s="17" t="s">
        <v>383</v>
      </c>
      <c r="E305" s="17" t="s">
        <v>409</v>
      </c>
      <c r="F305" s="12" t="s">
        <v>70</v>
      </c>
      <c r="G305" s="36" t="s">
        <v>30</v>
      </c>
      <c r="H305" s="8" t="s">
        <v>2</v>
      </c>
      <c r="I305" s="20">
        <v>7.5</v>
      </c>
      <c r="J305" s="32">
        <v>40.5</v>
      </c>
      <c r="K305" s="16">
        <v>2</v>
      </c>
      <c r="L305" s="13">
        <v>99.99</v>
      </c>
      <c r="M305" s="14">
        <f t="shared" si="28"/>
        <v>59.993999999999993</v>
      </c>
      <c r="N305" s="50"/>
      <c r="O305" s="14">
        <f t="shared" si="29"/>
        <v>69.992999999999995</v>
      </c>
      <c r="P305" s="47"/>
    </row>
    <row r="306" spans="1:16" s="11" customFormat="1" ht="15" thickBot="1" x14ac:dyDescent="0.35">
      <c r="B306" s="22" t="s">
        <v>378</v>
      </c>
      <c r="C306" s="22" t="s">
        <v>379</v>
      </c>
      <c r="D306" s="17" t="s">
        <v>384</v>
      </c>
      <c r="E306" s="17" t="s">
        <v>385</v>
      </c>
      <c r="F306" s="12" t="s">
        <v>70</v>
      </c>
      <c r="G306" s="36" t="s">
        <v>30</v>
      </c>
      <c r="H306" s="8" t="s">
        <v>2</v>
      </c>
      <c r="I306" s="20">
        <v>8</v>
      </c>
      <c r="J306" s="32">
        <v>41</v>
      </c>
      <c r="K306" s="16">
        <v>1</v>
      </c>
      <c r="L306" s="13">
        <v>99.99</v>
      </c>
      <c r="M306" s="14">
        <f t="shared" si="28"/>
        <v>59.993999999999993</v>
      </c>
      <c r="N306" s="50"/>
      <c r="O306" s="14">
        <f t="shared" si="29"/>
        <v>69.992999999999995</v>
      </c>
      <c r="P306" s="47"/>
    </row>
    <row r="307" spans="1:16" s="11" customFormat="1" ht="15" thickBot="1" x14ac:dyDescent="0.35">
      <c r="B307" s="22" t="s">
        <v>378</v>
      </c>
      <c r="C307" s="22" t="s">
        <v>379</v>
      </c>
      <c r="D307" s="17" t="s">
        <v>386</v>
      </c>
      <c r="E307" s="17" t="s">
        <v>387</v>
      </c>
      <c r="F307" s="12" t="s">
        <v>70</v>
      </c>
      <c r="G307" s="36" t="s">
        <v>30</v>
      </c>
      <c r="H307" s="8" t="s">
        <v>2</v>
      </c>
      <c r="I307" s="20">
        <v>9</v>
      </c>
      <c r="J307" s="32">
        <v>42.5</v>
      </c>
      <c r="K307" s="16">
        <v>2</v>
      </c>
      <c r="L307" s="13">
        <v>99.99</v>
      </c>
      <c r="M307" s="14">
        <f t="shared" si="28"/>
        <v>59.993999999999993</v>
      </c>
      <c r="N307" s="50"/>
      <c r="O307" s="14">
        <f t="shared" si="29"/>
        <v>69.992999999999995</v>
      </c>
      <c r="P307" s="47"/>
    </row>
    <row r="308" spans="1:16" s="11" customFormat="1" ht="15" thickBot="1" x14ac:dyDescent="0.35">
      <c r="B308" s="22" t="s">
        <v>378</v>
      </c>
      <c r="C308" s="22" t="s">
        <v>379</v>
      </c>
      <c r="D308" s="17" t="s">
        <v>388</v>
      </c>
      <c r="E308" s="17" t="s">
        <v>410</v>
      </c>
      <c r="F308" s="12" t="s">
        <v>70</v>
      </c>
      <c r="G308" s="36" t="s">
        <v>30</v>
      </c>
      <c r="H308" s="8" t="s">
        <v>2</v>
      </c>
      <c r="I308" s="20">
        <v>9.5</v>
      </c>
      <c r="J308" s="32">
        <v>43</v>
      </c>
      <c r="K308" s="16">
        <v>1</v>
      </c>
      <c r="L308" s="13">
        <v>99.99</v>
      </c>
      <c r="M308" s="14">
        <f t="shared" si="28"/>
        <v>59.993999999999993</v>
      </c>
      <c r="N308" s="50"/>
      <c r="O308" s="14">
        <f t="shared" si="29"/>
        <v>69.992999999999995</v>
      </c>
      <c r="P308" s="47"/>
    </row>
    <row r="309" spans="1:16" s="11" customFormat="1" ht="15" thickBot="1" x14ac:dyDescent="0.35">
      <c r="B309" s="22" t="s">
        <v>378</v>
      </c>
      <c r="C309" s="22" t="s">
        <v>379</v>
      </c>
      <c r="D309" s="17" t="s">
        <v>389</v>
      </c>
      <c r="E309" s="17" t="s">
        <v>390</v>
      </c>
      <c r="F309" s="12" t="s">
        <v>70</v>
      </c>
      <c r="G309" s="36" t="s">
        <v>30</v>
      </c>
      <c r="H309" s="8" t="s">
        <v>2</v>
      </c>
      <c r="I309" s="20">
        <v>10</v>
      </c>
      <c r="J309" s="32">
        <v>44</v>
      </c>
      <c r="K309" s="16">
        <v>1</v>
      </c>
      <c r="L309" s="13">
        <v>99.99</v>
      </c>
      <c r="M309" s="14">
        <f t="shared" si="28"/>
        <v>59.993999999999993</v>
      </c>
      <c r="N309" s="50"/>
      <c r="O309" s="14">
        <f t="shared" si="29"/>
        <v>69.992999999999995</v>
      </c>
      <c r="P309" s="47"/>
    </row>
    <row r="310" spans="1:16" s="11" customFormat="1" ht="15" thickBot="1" x14ac:dyDescent="0.35">
      <c r="B310" s="22" t="s">
        <v>378</v>
      </c>
      <c r="C310" s="22" t="s">
        <v>379</v>
      </c>
      <c r="D310" s="17" t="s">
        <v>391</v>
      </c>
      <c r="E310" s="17" t="s">
        <v>411</v>
      </c>
      <c r="F310" s="72" t="s">
        <v>70</v>
      </c>
      <c r="G310" s="118" t="s">
        <v>30</v>
      </c>
      <c r="H310" s="80" t="s">
        <v>2</v>
      </c>
      <c r="I310" s="81">
        <v>11.5</v>
      </c>
      <c r="J310" s="105">
        <v>45.5</v>
      </c>
      <c r="K310" s="83">
        <v>2</v>
      </c>
      <c r="L310" s="73">
        <v>99.99</v>
      </c>
      <c r="M310" s="79">
        <f t="shared" si="28"/>
        <v>59.993999999999993</v>
      </c>
      <c r="N310" s="51"/>
      <c r="O310" s="79">
        <f t="shared" si="29"/>
        <v>69.992999999999995</v>
      </c>
      <c r="P310" s="47"/>
    </row>
    <row r="311" spans="1:16" s="11" customFormat="1" ht="13.8" thickBot="1" x14ac:dyDescent="0.3">
      <c r="A311" s="35"/>
      <c r="B311" s="22" t="s">
        <v>378</v>
      </c>
      <c r="C311" s="22" t="s">
        <v>392</v>
      </c>
      <c r="D311" s="17" t="s">
        <v>393</v>
      </c>
      <c r="E311" s="17" t="s">
        <v>394</v>
      </c>
      <c r="F311" s="70" t="s">
        <v>51</v>
      </c>
      <c r="G311" s="71" t="s">
        <v>30</v>
      </c>
      <c r="H311" s="75" t="s">
        <v>2</v>
      </c>
      <c r="I311" s="76">
        <v>6</v>
      </c>
      <c r="J311" s="104">
        <v>38.5</v>
      </c>
      <c r="K311" s="84">
        <v>1</v>
      </c>
      <c r="L311" s="71">
        <v>99.99</v>
      </c>
      <c r="M311" s="74">
        <f>L311*0.5</f>
        <v>49.994999999999997</v>
      </c>
      <c r="N311" s="50">
        <v>0.5</v>
      </c>
      <c r="O311" s="74">
        <f>L311*0.6</f>
        <v>59.993999999999993</v>
      </c>
      <c r="P311" s="66">
        <v>0.4</v>
      </c>
    </row>
    <row r="312" spans="1:16" s="11" customFormat="1" ht="13.8" thickBot="1" x14ac:dyDescent="0.3">
      <c r="A312" s="23"/>
      <c r="B312" s="22" t="s">
        <v>378</v>
      </c>
      <c r="C312" s="22" t="s">
        <v>392</v>
      </c>
      <c r="D312" s="17" t="s">
        <v>395</v>
      </c>
      <c r="E312" s="17" t="s">
        <v>412</v>
      </c>
      <c r="F312" s="12" t="s">
        <v>51</v>
      </c>
      <c r="G312" s="13" t="s">
        <v>30</v>
      </c>
      <c r="H312" s="8" t="s">
        <v>2</v>
      </c>
      <c r="I312" s="20">
        <v>6.5</v>
      </c>
      <c r="J312" s="32">
        <v>39</v>
      </c>
      <c r="K312" s="16">
        <v>1</v>
      </c>
      <c r="L312" s="13">
        <v>99.99</v>
      </c>
      <c r="M312" s="14">
        <f t="shared" ref="M312:M320" si="30">L312*0.5</f>
        <v>49.994999999999997</v>
      </c>
      <c r="N312" s="50"/>
      <c r="O312" s="14">
        <f t="shared" ref="O312:O320" si="31">L312*0.6</f>
        <v>59.993999999999993</v>
      </c>
      <c r="P312" s="67"/>
    </row>
    <row r="313" spans="1:16" s="11" customFormat="1" ht="13.8" thickBot="1" x14ac:dyDescent="0.3">
      <c r="A313" s="23"/>
      <c r="B313" s="22" t="s">
        <v>378</v>
      </c>
      <c r="C313" s="22" t="s">
        <v>392</v>
      </c>
      <c r="D313" s="17" t="s">
        <v>396</v>
      </c>
      <c r="E313" s="17" t="s">
        <v>397</v>
      </c>
      <c r="F313" s="12" t="s">
        <v>51</v>
      </c>
      <c r="G313" s="13" t="s">
        <v>30</v>
      </c>
      <c r="H313" s="8" t="s">
        <v>2</v>
      </c>
      <c r="I313" s="20">
        <v>7</v>
      </c>
      <c r="J313" s="32">
        <v>40</v>
      </c>
      <c r="K313" s="16">
        <v>4</v>
      </c>
      <c r="L313" s="13">
        <v>99.99</v>
      </c>
      <c r="M313" s="14">
        <f t="shared" si="30"/>
        <v>49.994999999999997</v>
      </c>
      <c r="N313" s="50"/>
      <c r="O313" s="14">
        <f t="shared" si="31"/>
        <v>59.993999999999993</v>
      </c>
      <c r="P313" s="67"/>
    </row>
    <row r="314" spans="1:16" s="11" customFormat="1" ht="13.8" thickBot="1" x14ac:dyDescent="0.3">
      <c r="A314" s="23"/>
      <c r="B314" s="22" t="s">
        <v>378</v>
      </c>
      <c r="C314" s="22" t="s">
        <v>392</v>
      </c>
      <c r="D314" s="17" t="s">
        <v>398</v>
      </c>
      <c r="E314" s="17" t="s">
        <v>413</v>
      </c>
      <c r="F314" s="12" t="s">
        <v>51</v>
      </c>
      <c r="G314" s="13" t="s">
        <v>30</v>
      </c>
      <c r="H314" s="8" t="s">
        <v>2</v>
      </c>
      <c r="I314" s="20">
        <v>7.5</v>
      </c>
      <c r="J314" s="32">
        <v>40.5</v>
      </c>
      <c r="K314" s="16">
        <v>4</v>
      </c>
      <c r="L314" s="13">
        <v>99.99</v>
      </c>
      <c r="M314" s="14">
        <f t="shared" si="30"/>
        <v>49.994999999999997</v>
      </c>
      <c r="N314" s="50"/>
      <c r="O314" s="14">
        <f t="shared" si="31"/>
        <v>59.993999999999993</v>
      </c>
      <c r="P314" s="67"/>
    </row>
    <row r="315" spans="1:16" s="11" customFormat="1" ht="13.8" thickBot="1" x14ac:dyDescent="0.3">
      <c r="A315" s="23"/>
      <c r="B315" s="22" t="s">
        <v>378</v>
      </c>
      <c r="C315" s="22" t="s">
        <v>392</v>
      </c>
      <c r="D315" s="17" t="s">
        <v>399</v>
      </c>
      <c r="E315" s="17" t="s">
        <v>400</v>
      </c>
      <c r="F315" s="12" t="s">
        <v>51</v>
      </c>
      <c r="G315" s="13" t="s">
        <v>30</v>
      </c>
      <c r="H315" s="8" t="s">
        <v>2</v>
      </c>
      <c r="I315" s="20">
        <v>8</v>
      </c>
      <c r="J315" s="32">
        <v>41</v>
      </c>
      <c r="K315" s="16">
        <v>2</v>
      </c>
      <c r="L315" s="13">
        <v>99.99</v>
      </c>
      <c r="M315" s="14">
        <f t="shared" si="30"/>
        <v>49.994999999999997</v>
      </c>
      <c r="N315" s="50"/>
      <c r="O315" s="14">
        <f t="shared" si="31"/>
        <v>59.993999999999993</v>
      </c>
      <c r="P315" s="67"/>
    </row>
    <row r="316" spans="1:16" s="11" customFormat="1" ht="13.8" thickBot="1" x14ac:dyDescent="0.3">
      <c r="A316" s="23"/>
      <c r="B316" s="22" t="s">
        <v>378</v>
      </c>
      <c r="C316" s="22" t="s">
        <v>392</v>
      </c>
      <c r="D316" s="17" t="s">
        <v>401</v>
      </c>
      <c r="E316" s="17" t="s">
        <v>414</v>
      </c>
      <c r="F316" s="12" t="s">
        <v>51</v>
      </c>
      <c r="G316" s="13" t="s">
        <v>30</v>
      </c>
      <c r="H316" s="8" t="s">
        <v>2</v>
      </c>
      <c r="I316" s="20">
        <v>8.5</v>
      </c>
      <c r="J316" s="32">
        <v>42</v>
      </c>
      <c r="K316" s="16">
        <v>1</v>
      </c>
      <c r="L316" s="13">
        <v>99.99</v>
      </c>
      <c r="M316" s="14">
        <f t="shared" si="30"/>
        <v>49.994999999999997</v>
      </c>
      <c r="N316" s="50"/>
      <c r="O316" s="14">
        <f t="shared" si="31"/>
        <v>59.993999999999993</v>
      </c>
      <c r="P316" s="67"/>
    </row>
    <row r="317" spans="1:16" s="11" customFormat="1" ht="13.8" thickBot="1" x14ac:dyDescent="0.3">
      <c r="A317" s="23"/>
      <c r="B317" s="22" t="s">
        <v>378</v>
      </c>
      <c r="C317" s="22" t="s">
        <v>392</v>
      </c>
      <c r="D317" s="17" t="s">
        <v>402</v>
      </c>
      <c r="E317" s="17" t="s">
        <v>403</v>
      </c>
      <c r="F317" s="12" t="s">
        <v>51</v>
      </c>
      <c r="G317" s="13" t="s">
        <v>30</v>
      </c>
      <c r="H317" s="8" t="s">
        <v>2</v>
      </c>
      <c r="I317" s="20">
        <v>9</v>
      </c>
      <c r="J317" s="32">
        <v>42.5</v>
      </c>
      <c r="K317" s="16">
        <v>2</v>
      </c>
      <c r="L317" s="13">
        <v>99.99</v>
      </c>
      <c r="M317" s="14">
        <f t="shared" si="30"/>
        <v>49.994999999999997</v>
      </c>
      <c r="N317" s="50"/>
      <c r="O317" s="14">
        <f t="shared" si="31"/>
        <v>59.993999999999993</v>
      </c>
      <c r="P317" s="67"/>
    </row>
    <row r="318" spans="1:16" s="11" customFormat="1" ht="13.8" thickBot="1" x14ac:dyDescent="0.3">
      <c r="A318" s="23"/>
      <c r="B318" s="22" t="s">
        <v>378</v>
      </c>
      <c r="C318" s="22" t="s">
        <v>392</v>
      </c>
      <c r="D318" s="17" t="s">
        <v>404</v>
      </c>
      <c r="E318" s="17" t="s">
        <v>415</v>
      </c>
      <c r="F318" s="12" t="s">
        <v>51</v>
      </c>
      <c r="G318" s="13" t="s">
        <v>30</v>
      </c>
      <c r="H318" s="8" t="s">
        <v>2</v>
      </c>
      <c r="I318" s="20">
        <v>9.5</v>
      </c>
      <c r="J318" s="32">
        <v>43</v>
      </c>
      <c r="K318" s="16">
        <v>2</v>
      </c>
      <c r="L318" s="13">
        <v>99.99</v>
      </c>
      <c r="M318" s="14">
        <f t="shared" si="30"/>
        <v>49.994999999999997</v>
      </c>
      <c r="N318" s="50"/>
      <c r="O318" s="14">
        <f t="shared" si="31"/>
        <v>59.993999999999993</v>
      </c>
      <c r="P318" s="67"/>
    </row>
    <row r="319" spans="1:16" s="11" customFormat="1" ht="13.8" thickBot="1" x14ac:dyDescent="0.3">
      <c r="A319" s="23"/>
      <c r="B319" s="22" t="s">
        <v>378</v>
      </c>
      <c r="C319" s="22" t="s">
        <v>392</v>
      </c>
      <c r="D319" s="17" t="s">
        <v>405</v>
      </c>
      <c r="E319" s="17" t="s">
        <v>406</v>
      </c>
      <c r="F319" s="12" t="s">
        <v>51</v>
      </c>
      <c r="G319" s="13" t="s">
        <v>30</v>
      </c>
      <c r="H319" s="8" t="s">
        <v>2</v>
      </c>
      <c r="I319" s="20">
        <v>10</v>
      </c>
      <c r="J319" s="32">
        <v>44</v>
      </c>
      <c r="K319" s="16">
        <v>4</v>
      </c>
      <c r="L319" s="13">
        <v>99.99</v>
      </c>
      <c r="M319" s="14">
        <f t="shared" si="30"/>
        <v>49.994999999999997</v>
      </c>
      <c r="N319" s="50"/>
      <c r="O319" s="14">
        <f t="shared" si="31"/>
        <v>59.993999999999993</v>
      </c>
      <c r="P319" s="67"/>
    </row>
    <row r="320" spans="1:16" s="11" customFormat="1" ht="13.8" thickBot="1" x14ac:dyDescent="0.3">
      <c r="A320" s="24"/>
      <c r="B320" s="37" t="s">
        <v>378</v>
      </c>
      <c r="C320" s="37" t="s">
        <v>392</v>
      </c>
      <c r="D320" s="38" t="s">
        <v>407</v>
      </c>
      <c r="E320" s="38" t="s">
        <v>416</v>
      </c>
      <c r="F320" s="72" t="s">
        <v>51</v>
      </c>
      <c r="G320" s="73" t="s">
        <v>30</v>
      </c>
      <c r="H320" s="80" t="s">
        <v>2</v>
      </c>
      <c r="I320" s="81">
        <v>10.5</v>
      </c>
      <c r="J320" s="105">
        <v>44.5</v>
      </c>
      <c r="K320" s="83">
        <v>2</v>
      </c>
      <c r="L320" s="73">
        <v>99.99</v>
      </c>
      <c r="M320" s="79">
        <f t="shared" si="30"/>
        <v>49.994999999999997</v>
      </c>
      <c r="N320" s="51"/>
      <c r="O320" s="79">
        <f t="shared" si="31"/>
        <v>59.993999999999993</v>
      </c>
      <c r="P320" s="68"/>
    </row>
  </sheetData>
  <autoFilter ref="A1:P285" xr:uid="{00000000-0009-0000-0000-000000000000}"/>
  <mergeCells count="70">
    <mergeCell ref="N174:N186"/>
    <mergeCell ref="P174:P186"/>
    <mergeCell ref="N218:N232"/>
    <mergeCell ref="P218:P232"/>
    <mergeCell ref="N271:N282"/>
    <mergeCell ref="P271:P282"/>
    <mergeCell ref="N2:N13"/>
    <mergeCell ref="P2:P13"/>
    <mergeCell ref="N46:N59"/>
    <mergeCell ref="P46:P59"/>
    <mergeCell ref="P69:P84"/>
    <mergeCell ref="N69:N84"/>
    <mergeCell ref="N202:N208"/>
    <mergeCell ref="P202:P208"/>
    <mergeCell ref="N187:N193"/>
    <mergeCell ref="P187:P193"/>
    <mergeCell ref="N194:N200"/>
    <mergeCell ref="P194:P200"/>
    <mergeCell ref="N123:N127"/>
    <mergeCell ref="P123:P127"/>
    <mergeCell ref="N147:N149"/>
    <mergeCell ref="P147:P149"/>
    <mergeCell ref="N129:N141"/>
    <mergeCell ref="P129:P141"/>
    <mergeCell ref="N85:N88"/>
    <mergeCell ref="P85:P88"/>
    <mergeCell ref="N89:N94"/>
    <mergeCell ref="P89:P94"/>
    <mergeCell ref="N114:N122"/>
    <mergeCell ref="P114:P122"/>
    <mergeCell ref="N95:N106"/>
    <mergeCell ref="P95:P106"/>
    <mergeCell ref="N14:N21"/>
    <mergeCell ref="P14:P21"/>
    <mergeCell ref="N107:N113"/>
    <mergeCell ref="P107:P113"/>
    <mergeCell ref="N31:N35"/>
    <mergeCell ref="P31:P35"/>
    <mergeCell ref="N22:N30"/>
    <mergeCell ref="P22:P30"/>
    <mergeCell ref="N36:N44"/>
    <mergeCell ref="P36:P44"/>
    <mergeCell ref="N60:N68"/>
    <mergeCell ref="P60:P68"/>
    <mergeCell ref="N311:N320"/>
    <mergeCell ref="P311:P320"/>
    <mergeCell ref="N303:N310"/>
    <mergeCell ref="P303:P310"/>
    <mergeCell ref="N283:N285"/>
    <mergeCell ref="P283:P285"/>
    <mergeCell ref="N286:N302"/>
    <mergeCell ref="P286:P302"/>
    <mergeCell ref="N262:N270"/>
    <mergeCell ref="P262:P270"/>
    <mergeCell ref="N233:N244"/>
    <mergeCell ref="P233:P244"/>
    <mergeCell ref="N209:N213"/>
    <mergeCell ref="P209:P213"/>
    <mergeCell ref="N214:N217"/>
    <mergeCell ref="P214:P217"/>
    <mergeCell ref="N252:N261"/>
    <mergeCell ref="P252:P261"/>
    <mergeCell ref="N245:N250"/>
    <mergeCell ref="P245:P250"/>
    <mergeCell ref="N159:N173"/>
    <mergeCell ref="P159:P173"/>
    <mergeCell ref="N142:N146"/>
    <mergeCell ref="P142:P146"/>
    <mergeCell ref="N150:N158"/>
    <mergeCell ref="P150:P15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41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5366-C9EE-4A1D-90A5-96928D6501BE}">
  <sheetPr>
    <pageSetUpPr fitToPage="1"/>
  </sheetPr>
  <dimension ref="A1:T81"/>
  <sheetViews>
    <sheetView zoomScale="85" zoomScaleNormal="85" workbookViewId="0">
      <pane ySplit="1" topLeftCell="A2" activePane="bottomLeft" state="frozen"/>
      <selection pane="bottomLeft" activeCell="Q7" sqref="Q7"/>
    </sheetView>
  </sheetViews>
  <sheetFormatPr defaultRowHeight="14.4" x14ac:dyDescent="0.3"/>
  <cols>
    <col min="1" max="1" width="17.109375" customWidth="1"/>
    <col min="2" max="2" width="17.5546875" hidden="1" customWidth="1"/>
    <col min="3" max="4" width="11.44140625" hidden="1" customWidth="1"/>
    <col min="5" max="5" width="16.109375" hidden="1" customWidth="1"/>
    <col min="6" max="6" width="14.88671875" customWidth="1"/>
    <col min="7" max="7" width="34.5546875" bestFit="1" customWidth="1"/>
    <col min="8" max="8" width="26" bestFit="1" customWidth="1"/>
    <col min="9" max="9" width="8.88671875" style="21"/>
    <col min="10" max="10" width="8.88671875" style="33"/>
    <col min="13" max="13" width="15.5546875" style="28" customWidth="1"/>
    <col min="14" max="14" width="15.5546875" style="1" customWidth="1"/>
    <col min="15" max="15" width="13.5546875" style="28" customWidth="1"/>
    <col min="16" max="16" width="16.88671875" style="4" customWidth="1"/>
  </cols>
  <sheetData>
    <row r="1" spans="1:20" ht="67.2" customHeight="1" thickBot="1" x14ac:dyDescent="0.35">
      <c r="A1" s="25" t="s">
        <v>7</v>
      </c>
      <c r="B1" s="26"/>
      <c r="C1" s="26"/>
      <c r="D1" s="26"/>
      <c r="E1" s="26"/>
      <c r="F1" s="5" t="s">
        <v>8</v>
      </c>
      <c r="G1" s="5" t="s">
        <v>9</v>
      </c>
      <c r="H1" s="5" t="s">
        <v>10</v>
      </c>
      <c r="I1" s="19" t="s">
        <v>11</v>
      </c>
      <c r="J1" s="34" t="s">
        <v>46</v>
      </c>
      <c r="K1" s="6" t="s">
        <v>26</v>
      </c>
      <c r="L1" s="7" t="s">
        <v>12</v>
      </c>
      <c r="M1" s="42" t="s">
        <v>18</v>
      </c>
      <c r="N1" s="29" t="s">
        <v>17</v>
      </c>
      <c r="O1" s="44" t="s">
        <v>19</v>
      </c>
      <c r="P1" s="30" t="s">
        <v>20</v>
      </c>
    </row>
    <row r="2" spans="1:20" s="11" customFormat="1" ht="43.95" customHeight="1" thickBot="1" x14ac:dyDescent="0.35">
      <c r="A2" s="27"/>
      <c r="B2" s="22" t="s">
        <v>79</v>
      </c>
      <c r="C2" s="22" t="str">
        <f t="shared" ref="C2:C11" si="0">MID(F2,8,11)</f>
        <v>600</v>
      </c>
      <c r="D2" s="17" t="s">
        <v>123</v>
      </c>
      <c r="E2" s="17" t="s">
        <v>283</v>
      </c>
      <c r="F2" s="70" t="s">
        <v>53</v>
      </c>
      <c r="G2" s="71" t="s">
        <v>21</v>
      </c>
      <c r="H2" s="75" t="s">
        <v>6</v>
      </c>
      <c r="I2" s="76">
        <v>5.5</v>
      </c>
      <c r="J2" s="77">
        <v>38.5</v>
      </c>
      <c r="K2" s="78">
        <v>1</v>
      </c>
      <c r="L2" s="71">
        <v>219.99</v>
      </c>
      <c r="M2" s="74">
        <v>100</v>
      </c>
      <c r="N2" s="49" t="s">
        <v>427</v>
      </c>
      <c r="O2" s="86">
        <v>100</v>
      </c>
      <c r="P2" s="54" t="s">
        <v>427</v>
      </c>
      <c r="R2" s="2" t="s">
        <v>13</v>
      </c>
      <c r="S2" s="2" t="s">
        <v>14</v>
      </c>
      <c r="T2" s="2" t="s">
        <v>15</v>
      </c>
    </row>
    <row r="3" spans="1:20" s="11" customFormat="1" ht="12.75" customHeight="1" thickBot="1" x14ac:dyDescent="0.3">
      <c r="B3" s="22" t="s">
        <v>79</v>
      </c>
      <c r="C3" s="22" t="str">
        <f t="shared" si="0"/>
        <v>600</v>
      </c>
      <c r="D3" s="17" t="s">
        <v>124</v>
      </c>
      <c r="E3" s="17" t="s">
        <v>186</v>
      </c>
      <c r="F3" s="12" t="s">
        <v>53</v>
      </c>
      <c r="G3" s="13" t="s">
        <v>21</v>
      </c>
      <c r="H3" s="8" t="s">
        <v>6</v>
      </c>
      <c r="I3" s="20">
        <v>6</v>
      </c>
      <c r="J3" s="31">
        <v>38.5</v>
      </c>
      <c r="K3" s="16">
        <v>3</v>
      </c>
      <c r="L3" s="13">
        <v>219.99</v>
      </c>
      <c r="M3" s="14">
        <v>100</v>
      </c>
      <c r="N3" s="50"/>
      <c r="O3" s="14">
        <v>100</v>
      </c>
      <c r="P3" s="55"/>
      <c r="R3" s="2">
        <v>1</v>
      </c>
      <c r="S3" s="3">
        <v>32</v>
      </c>
      <c r="T3" s="3">
        <v>20</v>
      </c>
    </row>
    <row r="4" spans="1:20" s="11" customFormat="1" ht="12.75" customHeight="1" thickBot="1" x14ac:dyDescent="0.3">
      <c r="B4" s="22" t="s">
        <v>79</v>
      </c>
      <c r="C4" s="22" t="str">
        <f t="shared" si="0"/>
        <v>600</v>
      </c>
      <c r="D4" s="17" t="s">
        <v>126</v>
      </c>
      <c r="E4" s="17" t="s">
        <v>284</v>
      </c>
      <c r="F4" s="12" t="s">
        <v>53</v>
      </c>
      <c r="G4" s="13" t="s">
        <v>21</v>
      </c>
      <c r="H4" s="8" t="s">
        <v>6</v>
      </c>
      <c r="I4" s="20">
        <v>7</v>
      </c>
      <c r="J4" s="31">
        <v>40</v>
      </c>
      <c r="K4" s="16">
        <v>1</v>
      </c>
      <c r="L4" s="13">
        <v>219.99</v>
      </c>
      <c r="M4" s="14">
        <v>100</v>
      </c>
      <c r="N4" s="50"/>
      <c r="O4" s="14">
        <v>100</v>
      </c>
      <c r="P4" s="55"/>
      <c r="R4" s="2">
        <v>1.5</v>
      </c>
      <c r="S4" s="3">
        <v>33</v>
      </c>
      <c r="T4" s="3">
        <v>20.5</v>
      </c>
    </row>
    <row r="5" spans="1:20" s="11" customFormat="1" ht="12.75" customHeight="1" thickBot="1" x14ac:dyDescent="0.3">
      <c r="B5" s="22" t="s">
        <v>79</v>
      </c>
      <c r="C5" s="22" t="str">
        <f t="shared" si="0"/>
        <v>600</v>
      </c>
      <c r="D5" s="17" t="s">
        <v>100</v>
      </c>
      <c r="E5" s="17" t="s">
        <v>187</v>
      </c>
      <c r="F5" s="12" t="s">
        <v>53</v>
      </c>
      <c r="G5" s="13" t="s">
        <v>21</v>
      </c>
      <c r="H5" s="8" t="s">
        <v>6</v>
      </c>
      <c r="I5" s="20">
        <v>8</v>
      </c>
      <c r="J5" s="31">
        <v>41</v>
      </c>
      <c r="K5" s="16">
        <v>1</v>
      </c>
      <c r="L5" s="13">
        <v>219.99</v>
      </c>
      <c r="M5" s="14">
        <v>100</v>
      </c>
      <c r="N5" s="50"/>
      <c r="O5" s="14">
        <v>100</v>
      </c>
      <c r="P5" s="55"/>
      <c r="R5" s="2">
        <v>2</v>
      </c>
      <c r="S5" s="3">
        <v>33.5</v>
      </c>
      <c r="T5" s="3">
        <v>21</v>
      </c>
    </row>
    <row r="6" spans="1:20" s="11" customFormat="1" ht="12.75" customHeight="1" thickBot="1" x14ac:dyDescent="0.3">
      <c r="B6" s="22" t="s">
        <v>79</v>
      </c>
      <c r="C6" s="22" t="str">
        <f t="shared" si="0"/>
        <v>600</v>
      </c>
      <c r="D6" s="17" t="s">
        <v>101</v>
      </c>
      <c r="E6" s="17" t="s">
        <v>285</v>
      </c>
      <c r="F6" s="12" t="s">
        <v>53</v>
      </c>
      <c r="G6" s="13" t="s">
        <v>21</v>
      </c>
      <c r="H6" s="8" t="s">
        <v>6</v>
      </c>
      <c r="I6" s="20">
        <v>8.5</v>
      </c>
      <c r="J6" s="31">
        <v>42</v>
      </c>
      <c r="K6" s="16">
        <v>1</v>
      </c>
      <c r="L6" s="13">
        <v>219.99</v>
      </c>
      <c r="M6" s="14">
        <v>100</v>
      </c>
      <c r="N6" s="50"/>
      <c r="O6" s="14">
        <v>100</v>
      </c>
      <c r="P6" s="55"/>
      <c r="R6" s="2">
        <v>2.5</v>
      </c>
      <c r="S6" s="3">
        <v>34</v>
      </c>
      <c r="T6" s="3">
        <v>21.5</v>
      </c>
    </row>
    <row r="7" spans="1:20" s="11" customFormat="1" ht="12.75" customHeight="1" thickBot="1" x14ac:dyDescent="0.3">
      <c r="B7" s="22" t="s">
        <v>79</v>
      </c>
      <c r="C7" s="22" t="str">
        <f t="shared" si="0"/>
        <v>600</v>
      </c>
      <c r="D7" s="17" t="s">
        <v>102</v>
      </c>
      <c r="E7" s="17" t="s">
        <v>188</v>
      </c>
      <c r="F7" s="12" t="s">
        <v>53</v>
      </c>
      <c r="G7" s="13" t="s">
        <v>21</v>
      </c>
      <c r="H7" s="8" t="s">
        <v>6</v>
      </c>
      <c r="I7" s="20">
        <v>10</v>
      </c>
      <c r="J7" s="31">
        <v>44</v>
      </c>
      <c r="K7" s="16">
        <v>1</v>
      </c>
      <c r="L7" s="13">
        <v>219.99</v>
      </c>
      <c r="M7" s="14">
        <v>100</v>
      </c>
      <c r="N7" s="50"/>
      <c r="O7" s="14">
        <v>100</v>
      </c>
      <c r="P7" s="55"/>
      <c r="R7" s="2">
        <v>3</v>
      </c>
      <c r="S7" s="3">
        <v>35</v>
      </c>
      <c r="T7" s="3">
        <v>22</v>
      </c>
    </row>
    <row r="8" spans="1:20" s="11" customFormat="1" ht="12.75" customHeight="1" thickBot="1" x14ac:dyDescent="0.3">
      <c r="B8" s="22" t="s">
        <v>79</v>
      </c>
      <c r="C8" s="22" t="str">
        <f t="shared" si="0"/>
        <v>600</v>
      </c>
      <c r="D8" s="17" t="s">
        <v>128</v>
      </c>
      <c r="E8" s="17" t="s">
        <v>286</v>
      </c>
      <c r="F8" s="12" t="s">
        <v>53</v>
      </c>
      <c r="G8" s="13" t="s">
        <v>21</v>
      </c>
      <c r="H8" s="8" t="s">
        <v>6</v>
      </c>
      <c r="I8" s="20">
        <v>10.5</v>
      </c>
      <c r="J8" s="31">
        <v>44.5</v>
      </c>
      <c r="K8" s="16">
        <v>3</v>
      </c>
      <c r="L8" s="13">
        <v>219.99</v>
      </c>
      <c r="M8" s="14">
        <v>100</v>
      </c>
      <c r="N8" s="50"/>
      <c r="O8" s="14">
        <v>100</v>
      </c>
      <c r="P8" s="55"/>
      <c r="R8" s="2">
        <v>3.5</v>
      </c>
      <c r="S8" s="3">
        <v>35.5</v>
      </c>
      <c r="T8" s="3">
        <v>22.5</v>
      </c>
    </row>
    <row r="9" spans="1:20" s="11" customFormat="1" ht="12.75" customHeight="1" thickBot="1" x14ac:dyDescent="0.3">
      <c r="B9" s="22" t="s">
        <v>79</v>
      </c>
      <c r="C9" s="22" t="str">
        <f t="shared" si="0"/>
        <v>600</v>
      </c>
      <c r="D9" s="17" t="s">
        <v>129</v>
      </c>
      <c r="E9" s="17" t="s">
        <v>189</v>
      </c>
      <c r="F9" s="12" t="s">
        <v>53</v>
      </c>
      <c r="G9" s="13" t="s">
        <v>21</v>
      </c>
      <c r="H9" s="8" t="s">
        <v>6</v>
      </c>
      <c r="I9" s="20">
        <v>11</v>
      </c>
      <c r="J9" s="31">
        <v>45</v>
      </c>
      <c r="K9" s="16">
        <v>4</v>
      </c>
      <c r="L9" s="13">
        <v>219.99</v>
      </c>
      <c r="M9" s="14">
        <v>100</v>
      </c>
      <c r="N9" s="50"/>
      <c r="O9" s="14">
        <v>100</v>
      </c>
      <c r="P9" s="55"/>
      <c r="R9" s="2">
        <v>4</v>
      </c>
      <c r="S9" s="3">
        <v>36</v>
      </c>
      <c r="T9" s="3">
        <v>23</v>
      </c>
    </row>
    <row r="10" spans="1:20" s="11" customFormat="1" ht="15.75" customHeight="1" thickBot="1" x14ac:dyDescent="0.3">
      <c r="A10" s="15"/>
      <c r="B10" s="37" t="s">
        <v>79</v>
      </c>
      <c r="C10" s="37" t="str">
        <f t="shared" si="0"/>
        <v>600</v>
      </c>
      <c r="D10" s="38" t="s">
        <v>130</v>
      </c>
      <c r="E10" s="38" t="s">
        <v>287</v>
      </c>
      <c r="F10" s="72" t="s">
        <v>53</v>
      </c>
      <c r="G10" s="73" t="s">
        <v>21</v>
      </c>
      <c r="H10" s="80" t="s">
        <v>6</v>
      </c>
      <c r="I10" s="81">
        <v>11.5</v>
      </c>
      <c r="J10" s="82">
        <v>45.5</v>
      </c>
      <c r="K10" s="83">
        <v>2</v>
      </c>
      <c r="L10" s="73">
        <v>219.99</v>
      </c>
      <c r="M10" s="79">
        <v>100</v>
      </c>
      <c r="N10" s="51"/>
      <c r="O10" s="79">
        <v>100</v>
      </c>
      <c r="P10" s="56"/>
      <c r="R10" s="2">
        <v>4.5</v>
      </c>
      <c r="S10" s="3">
        <v>36.5</v>
      </c>
      <c r="T10" s="3">
        <v>23.5</v>
      </c>
    </row>
    <row r="11" spans="1:20" s="11" customFormat="1" ht="57" customHeight="1" thickBot="1" x14ac:dyDescent="0.3">
      <c r="A11" s="15"/>
      <c r="B11" s="9" t="s">
        <v>80</v>
      </c>
      <c r="C11" s="9" t="str">
        <f t="shared" si="0"/>
        <v>700</v>
      </c>
      <c r="D11" s="11" t="s">
        <v>132</v>
      </c>
      <c r="E11" s="11" t="s">
        <v>288</v>
      </c>
      <c r="F11" s="88" t="s">
        <v>49</v>
      </c>
      <c r="G11" s="89" t="s">
        <v>21</v>
      </c>
      <c r="H11" s="89" t="s">
        <v>31</v>
      </c>
      <c r="I11" s="90">
        <v>10.5</v>
      </c>
      <c r="J11" s="91">
        <v>44.5</v>
      </c>
      <c r="K11" s="92">
        <v>1</v>
      </c>
      <c r="L11" s="93">
        <v>199.95</v>
      </c>
      <c r="M11" s="87">
        <v>60</v>
      </c>
      <c r="N11" s="41" t="s">
        <v>32</v>
      </c>
      <c r="O11" s="87">
        <v>60</v>
      </c>
      <c r="P11" s="43" t="s">
        <v>32</v>
      </c>
      <c r="R11" s="2">
        <v>5</v>
      </c>
      <c r="S11" s="3">
        <v>37.5</v>
      </c>
      <c r="T11" s="3">
        <v>23.5</v>
      </c>
    </row>
    <row r="12" spans="1:20" s="11" customFormat="1" ht="44.25" customHeight="1" thickBot="1" x14ac:dyDescent="0.3">
      <c r="B12" s="9" t="s">
        <v>82</v>
      </c>
      <c r="C12" s="9" t="str">
        <f t="shared" ref="C12:C27" si="1">MID(F12,8,11)</f>
        <v>001</v>
      </c>
      <c r="D12" s="69" t="s">
        <v>111</v>
      </c>
      <c r="E12" s="69" t="s">
        <v>199</v>
      </c>
      <c r="F12" s="70" t="s">
        <v>59</v>
      </c>
      <c r="G12" s="94" t="s">
        <v>45</v>
      </c>
      <c r="H12" s="97" t="s">
        <v>31</v>
      </c>
      <c r="I12" s="98">
        <v>10</v>
      </c>
      <c r="J12" s="99">
        <v>44</v>
      </c>
      <c r="K12" s="100">
        <v>3</v>
      </c>
      <c r="L12" s="101">
        <v>99.99</v>
      </c>
      <c r="M12" s="86">
        <v>50</v>
      </c>
      <c r="N12" s="49" t="s">
        <v>64</v>
      </c>
      <c r="O12" s="86">
        <v>60</v>
      </c>
      <c r="P12" s="54" t="s">
        <v>32</v>
      </c>
      <c r="R12" s="2">
        <v>5.5</v>
      </c>
      <c r="S12" s="3">
        <v>38</v>
      </c>
      <c r="T12" s="3">
        <v>24</v>
      </c>
    </row>
    <row r="13" spans="1:20" s="11" customFormat="1" ht="12.75" customHeight="1" thickBot="1" x14ac:dyDescent="0.3">
      <c r="B13" s="22" t="s">
        <v>82</v>
      </c>
      <c r="C13" s="22" t="str">
        <f t="shared" si="1"/>
        <v>001</v>
      </c>
      <c r="D13" s="17" t="s">
        <v>112</v>
      </c>
      <c r="E13" s="17" t="s">
        <v>298</v>
      </c>
      <c r="F13" s="12" t="s">
        <v>59</v>
      </c>
      <c r="G13" s="95" t="s">
        <v>45</v>
      </c>
      <c r="H13" s="102" t="s">
        <v>31</v>
      </c>
      <c r="I13" s="20">
        <v>10.5</v>
      </c>
      <c r="J13" s="31">
        <v>44.5</v>
      </c>
      <c r="K13" s="16">
        <v>5</v>
      </c>
      <c r="L13" s="13">
        <v>99.99</v>
      </c>
      <c r="M13" s="14">
        <v>50</v>
      </c>
      <c r="N13" s="50"/>
      <c r="O13" s="14">
        <v>60</v>
      </c>
      <c r="P13" s="55"/>
      <c r="R13" s="2">
        <v>6</v>
      </c>
      <c r="S13" s="3">
        <v>38.5</v>
      </c>
      <c r="T13" s="3">
        <v>24</v>
      </c>
    </row>
    <row r="14" spans="1:20" s="11" customFormat="1" ht="12.75" customHeight="1" thickBot="1" x14ac:dyDescent="0.3">
      <c r="B14" s="22" t="s">
        <v>82</v>
      </c>
      <c r="C14" s="22" t="str">
        <f t="shared" si="1"/>
        <v>001</v>
      </c>
      <c r="D14" s="17" t="s">
        <v>113</v>
      </c>
      <c r="E14" s="17" t="s">
        <v>200</v>
      </c>
      <c r="F14" s="12" t="s">
        <v>59</v>
      </c>
      <c r="G14" s="95" t="s">
        <v>45</v>
      </c>
      <c r="H14" s="102" t="s">
        <v>31</v>
      </c>
      <c r="I14" s="20">
        <v>11</v>
      </c>
      <c r="J14" s="31">
        <v>45</v>
      </c>
      <c r="K14" s="16">
        <v>4</v>
      </c>
      <c r="L14" s="13">
        <v>99.99</v>
      </c>
      <c r="M14" s="14">
        <v>50</v>
      </c>
      <c r="N14" s="50"/>
      <c r="O14" s="14">
        <v>60</v>
      </c>
      <c r="P14" s="55"/>
      <c r="R14" s="2">
        <v>6.5</v>
      </c>
      <c r="S14" s="3">
        <v>39</v>
      </c>
      <c r="T14" s="3">
        <v>24.5</v>
      </c>
    </row>
    <row r="15" spans="1:20" s="11" customFormat="1" ht="12.75" customHeight="1" thickBot="1" x14ac:dyDescent="0.3">
      <c r="A15" s="15"/>
      <c r="B15" s="22" t="s">
        <v>82</v>
      </c>
      <c r="C15" s="22" t="str">
        <f t="shared" si="1"/>
        <v>001</v>
      </c>
      <c r="D15" s="17" t="s">
        <v>114</v>
      </c>
      <c r="E15" s="17" t="s">
        <v>299</v>
      </c>
      <c r="F15" s="72" t="s">
        <v>59</v>
      </c>
      <c r="G15" s="96" t="s">
        <v>45</v>
      </c>
      <c r="H15" s="103" t="s">
        <v>31</v>
      </c>
      <c r="I15" s="81">
        <v>11.5</v>
      </c>
      <c r="J15" s="82">
        <v>45.5</v>
      </c>
      <c r="K15" s="83">
        <v>6</v>
      </c>
      <c r="L15" s="73">
        <v>99.99</v>
      </c>
      <c r="M15" s="79">
        <v>50</v>
      </c>
      <c r="N15" s="51"/>
      <c r="O15" s="79">
        <v>60</v>
      </c>
      <c r="P15" s="56"/>
      <c r="R15" s="2">
        <v>7</v>
      </c>
      <c r="S15" s="3">
        <v>40</v>
      </c>
      <c r="T15" s="3">
        <v>25</v>
      </c>
    </row>
    <row r="16" spans="1:20" s="11" customFormat="1" ht="39.75" customHeight="1" thickBot="1" x14ac:dyDescent="0.3">
      <c r="B16" s="22" t="s">
        <v>82</v>
      </c>
      <c r="C16" s="22" t="str">
        <f t="shared" si="1"/>
        <v>400</v>
      </c>
      <c r="D16" s="17" t="s">
        <v>116</v>
      </c>
      <c r="E16" s="17" t="s">
        <v>300</v>
      </c>
      <c r="F16" s="70" t="s">
        <v>54</v>
      </c>
      <c r="G16" s="75" t="s">
        <v>45</v>
      </c>
      <c r="H16" s="75" t="s">
        <v>31</v>
      </c>
      <c r="I16" s="76">
        <v>8.5</v>
      </c>
      <c r="J16" s="77">
        <v>42</v>
      </c>
      <c r="K16" s="84">
        <v>3</v>
      </c>
      <c r="L16" s="71">
        <v>99.99</v>
      </c>
      <c r="M16" s="74">
        <v>40</v>
      </c>
      <c r="N16" s="50" t="s">
        <v>428</v>
      </c>
      <c r="O16" s="74">
        <v>50</v>
      </c>
      <c r="P16" s="55" t="s">
        <v>64</v>
      </c>
      <c r="R16" s="2">
        <v>7.5</v>
      </c>
      <c r="S16" s="3">
        <v>40.5</v>
      </c>
      <c r="T16" s="3">
        <v>25.5</v>
      </c>
    </row>
    <row r="17" spans="1:20" s="11" customFormat="1" ht="12.75" customHeight="1" thickBot="1" x14ac:dyDescent="0.3">
      <c r="B17" s="22" t="s">
        <v>82</v>
      </c>
      <c r="C17" s="22" t="str">
        <f t="shared" si="1"/>
        <v>400</v>
      </c>
      <c r="D17" s="17" t="s">
        <v>117</v>
      </c>
      <c r="E17" s="17" t="s">
        <v>201</v>
      </c>
      <c r="F17" s="12" t="s">
        <v>54</v>
      </c>
      <c r="G17" s="8" t="s">
        <v>45</v>
      </c>
      <c r="H17" s="8" t="s">
        <v>31</v>
      </c>
      <c r="I17" s="20">
        <v>9</v>
      </c>
      <c r="J17" s="31">
        <v>42.5</v>
      </c>
      <c r="K17" s="16">
        <v>3</v>
      </c>
      <c r="L17" s="13">
        <v>99.99</v>
      </c>
      <c r="M17" s="14">
        <v>40</v>
      </c>
      <c r="N17" s="50"/>
      <c r="O17" s="14">
        <v>50</v>
      </c>
      <c r="P17" s="55"/>
      <c r="R17" s="2">
        <v>8</v>
      </c>
      <c r="S17" s="3">
        <v>41</v>
      </c>
      <c r="T17" s="3">
        <v>26</v>
      </c>
    </row>
    <row r="18" spans="1:20" s="11" customFormat="1" ht="12.75" customHeight="1" thickBot="1" x14ac:dyDescent="0.3">
      <c r="B18" s="22" t="s">
        <v>82</v>
      </c>
      <c r="C18" s="22" t="str">
        <f t="shared" si="1"/>
        <v>400</v>
      </c>
      <c r="D18" s="17" t="s">
        <v>118</v>
      </c>
      <c r="E18" s="17" t="s">
        <v>301</v>
      </c>
      <c r="F18" s="12" t="s">
        <v>54</v>
      </c>
      <c r="G18" s="8" t="s">
        <v>45</v>
      </c>
      <c r="H18" s="8" t="s">
        <v>31</v>
      </c>
      <c r="I18" s="20">
        <v>9.5</v>
      </c>
      <c r="J18" s="31">
        <v>43</v>
      </c>
      <c r="K18" s="16">
        <v>2</v>
      </c>
      <c r="L18" s="13">
        <v>99.99</v>
      </c>
      <c r="M18" s="14">
        <v>40</v>
      </c>
      <c r="N18" s="50"/>
      <c r="O18" s="14">
        <v>50</v>
      </c>
      <c r="P18" s="55"/>
      <c r="R18" s="2">
        <v>8.5</v>
      </c>
      <c r="S18" s="3">
        <v>42</v>
      </c>
      <c r="T18" s="3">
        <v>26.5</v>
      </c>
    </row>
    <row r="19" spans="1:20" s="11" customFormat="1" ht="12.75" customHeight="1" thickBot="1" x14ac:dyDescent="0.3">
      <c r="B19" s="22" t="s">
        <v>82</v>
      </c>
      <c r="C19" s="22" t="str">
        <f t="shared" si="1"/>
        <v>400</v>
      </c>
      <c r="D19" s="17" t="s">
        <v>119</v>
      </c>
      <c r="E19" s="17" t="s">
        <v>202</v>
      </c>
      <c r="F19" s="12" t="s">
        <v>54</v>
      </c>
      <c r="G19" s="8" t="s">
        <v>45</v>
      </c>
      <c r="H19" s="8" t="s">
        <v>31</v>
      </c>
      <c r="I19" s="20">
        <v>10</v>
      </c>
      <c r="J19" s="31">
        <v>44</v>
      </c>
      <c r="K19" s="16">
        <v>2</v>
      </c>
      <c r="L19" s="13">
        <v>99.99</v>
      </c>
      <c r="M19" s="14">
        <v>40</v>
      </c>
      <c r="N19" s="50"/>
      <c r="O19" s="14">
        <v>50</v>
      </c>
      <c r="P19" s="55"/>
      <c r="R19" s="2">
        <v>9</v>
      </c>
      <c r="S19" s="3">
        <v>42.5</v>
      </c>
      <c r="T19" s="3">
        <v>27</v>
      </c>
    </row>
    <row r="20" spans="1:20" s="11" customFormat="1" ht="12.75" customHeight="1" thickBot="1" x14ac:dyDescent="0.3">
      <c r="B20" s="22" t="s">
        <v>82</v>
      </c>
      <c r="C20" s="22" t="str">
        <f t="shared" si="1"/>
        <v>400</v>
      </c>
      <c r="D20" s="17" t="s">
        <v>120</v>
      </c>
      <c r="E20" s="17" t="s">
        <v>302</v>
      </c>
      <c r="F20" s="12" t="s">
        <v>54</v>
      </c>
      <c r="G20" s="8" t="s">
        <v>45</v>
      </c>
      <c r="H20" s="8" t="s">
        <v>31</v>
      </c>
      <c r="I20" s="20">
        <v>10.5</v>
      </c>
      <c r="J20" s="31">
        <v>44.5</v>
      </c>
      <c r="K20" s="16">
        <v>3</v>
      </c>
      <c r="L20" s="13">
        <v>99.99</v>
      </c>
      <c r="M20" s="14">
        <v>40</v>
      </c>
      <c r="N20" s="50"/>
      <c r="O20" s="14">
        <v>50</v>
      </c>
      <c r="P20" s="55"/>
      <c r="R20" s="2">
        <v>9.5</v>
      </c>
      <c r="S20" s="3">
        <v>43</v>
      </c>
      <c r="T20" s="3">
        <v>27.5</v>
      </c>
    </row>
    <row r="21" spans="1:20" s="11" customFormat="1" ht="12.75" customHeight="1" thickBot="1" x14ac:dyDescent="0.3">
      <c r="A21" s="15"/>
      <c r="B21" s="22" t="s">
        <v>82</v>
      </c>
      <c r="C21" s="22" t="str">
        <f t="shared" si="1"/>
        <v>400</v>
      </c>
      <c r="D21" s="17" t="s">
        <v>121</v>
      </c>
      <c r="E21" s="17" t="s">
        <v>203</v>
      </c>
      <c r="F21" s="72" t="s">
        <v>54</v>
      </c>
      <c r="G21" s="80" t="s">
        <v>45</v>
      </c>
      <c r="H21" s="80" t="s">
        <v>31</v>
      </c>
      <c r="I21" s="81">
        <v>11</v>
      </c>
      <c r="J21" s="82">
        <v>45</v>
      </c>
      <c r="K21" s="83">
        <v>1</v>
      </c>
      <c r="L21" s="73">
        <v>99.99</v>
      </c>
      <c r="M21" s="79">
        <v>40</v>
      </c>
      <c r="N21" s="51"/>
      <c r="O21" s="79">
        <v>50</v>
      </c>
      <c r="P21" s="56"/>
      <c r="R21" s="2">
        <v>10</v>
      </c>
      <c r="S21" s="3">
        <v>44</v>
      </c>
      <c r="T21" s="3">
        <v>28</v>
      </c>
    </row>
    <row r="22" spans="1:20" s="11" customFormat="1" ht="43.5" customHeight="1" thickBot="1" x14ac:dyDescent="0.3">
      <c r="B22" s="22" t="s">
        <v>85</v>
      </c>
      <c r="C22" s="22" t="str">
        <f t="shared" si="1"/>
        <v>700</v>
      </c>
      <c r="D22" s="17" t="s">
        <v>131</v>
      </c>
      <c r="E22" s="17" t="s">
        <v>317</v>
      </c>
      <c r="F22" s="75" t="s">
        <v>40</v>
      </c>
      <c r="G22" s="75" t="s">
        <v>22</v>
      </c>
      <c r="H22" s="75" t="s">
        <v>34</v>
      </c>
      <c r="I22" s="76">
        <v>5.5</v>
      </c>
      <c r="J22" s="104">
        <v>38</v>
      </c>
      <c r="K22" s="84">
        <v>2</v>
      </c>
      <c r="L22" s="71">
        <v>199.99</v>
      </c>
      <c r="M22" s="74">
        <v>80</v>
      </c>
      <c r="N22" s="50" t="s">
        <v>417</v>
      </c>
      <c r="O22" s="74">
        <v>80</v>
      </c>
      <c r="P22" s="64" t="s">
        <v>417</v>
      </c>
      <c r="R22" s="2">
        <v>10.5</v>
      </c>
      <c r="S22" s="3">
        <v>44.5</v>
      </c>
      <c r="T22" s="3">
        <v>28.5</v>
      </c>
    </row>
    <row r="23" spans="1:20" s="11" customFormat="1" ht="13.8" thickBot="1" x14ac:dyDescent="0.3">
      <c r="B23" s="22" t="s">
        <v>85</v>
      </c>
      <c r="C23" s="22" t="str">
        <f t="shared" si="1"/>
        <v>700</v>
      </c>
      <c r="D23" s="17" t="s">
        <v>152</v>
      </c>
      <c r="E23" s="17" t="s">
        <v>218</v>
      </c>
      <c r="F23" s="8" t="s">
        <v>40</v>
      </c>
      <c r="G23" s="8" t="s">
        <v>22</v>
      </c>
      <c r="H23" s="8" t="s">
        <v>34</v>
      </c>
      <c r="I23" s="20">
        <v>6</v>
      </c>
      <c r="J23" s="32">
        <v>38.5</v>
      </c>
      <c r="K23" s="16">
        <v>1</v>
      </c>
      <c r="L23" s="13">
        <v>199.99</v>
      </c>
      <c r="M23" s="14">
        <v>80</v>
      </c>
      <c r="N23" s="50"/>
      <c r="O23" s="14">
        <v>80</v>
      </c>
      <c r="P23" s="64"/>
      <c r="R23" s="2">
        <v>11</v>
      </c>
      <c r="S23" s="3">
        <v>45</v>
      </c>
      <c r="T23" s="3">
        <v>29</v>
      </c>
    </row>
    <row r="24" spans="1:20" s="11" customFormat="1" ht="13.8" thickBot="1" x14ac:dyDescent="0.3">
      <c r="B24" s="22" t="s">
        <v>85</v>
      </c>
      <c r="C24" s="22" t="str">
        <f t="shared" si="1"/>
        <v>700</v>
      </c>
      <c r="D24" s="17" t="s">
        <v>153</v>
      </c>
      <c r="E24" s="17" t="s">
        <v>219</v>
      </c>
      <c r="F24" s="8" t="s">
        <v>40</v>
      </c>
      <c r="G24" s="8" t="s">
        <v>22</v>
      </c>
      <c r="H24" s="8" t="s">
        <v>34</v>
      </c>
      <c r="I24" s="20">
        <v>7</v>
      </c>
      <c r="J24" s="32">
        <v>40</v>
      </c>
      <c r="K24" s="16">
        <v>4</v>
      </c>
      <c r="L24" s="13">
        <v>199.99</v>
      </c>
      <c r="M24" s="14">
        <v>80</v>
      </c>
      <c r="N24" s="50"/>
      <c r="O24" s="14">
        <v>80</v>
      </c>
      <c r="P24" s="64"/>
      <c r="R24" s="2">
        <v>11.5</v>
      </c>
      <c r="S24" s="3">
        <v>45.5</v>
      </c>
      <c r="T24" s="3">
        <v>29.5</v>
      </c>
    </row>
    <row r="25" spans="1:20" s="11" customFormat="1" ht="13.8" thickBot="1" x14ac:dyDescent="0.3">
      <c r="B25" s="22" t="s">
        <v>85</v>
      </c>
      <c r="C25" s="22" t="str">
        <f t="shared" si="1"/>
        <v>700</v>
      </c>
      <c r="D25" s="17" t="s">
        <v>154</v>
      </c>
      <c r="E25" s="17" t="s">
        <v>318</v>
      </c>
      <c r="F25" s="8" t="s">
        <v>40</v>
      </c>
      <c r="G25" s="8" t="s">
        <v>22</v>
      </c>
      <c r="H25" s="8" t="s">
        <v>34</v>
      </c>
      <c r="I25" s="20">
        <v>7.5</v>
      </c>
      <c r="J25" s="32">
        <v>40.5</v>
      </c>
      <c r="K25" s="16">
        <v>4</v>
      </c>
      <c r="L25" s="13">
        <v>199.99</v>
      </c>
      <c r="M25" s="14">
        <v>80</v>
      </c>
      <c r="N25" s="50"/>
      <c r="O25" s="14">
        <v>80</v>
      </c>
      <c r="P25" s="64"/>
      <c r="R25" s="2">
        <v>12</v>
      </c>
      <c r="S25" s="3">
        <v>46</v>
      </c>
      <c r="T25" s="3">
        <v>30</v>
      </c>
    </row>
    <row r="26" spans="1:20" s="11" customFormat="1" ht="13.8" thickBot="1" x14ac:dyDescent="0.3">
      <c r="A26" s="15"/>
      <c r="B26" s="37" t="s">
        <v>85</v>
      </c>
      <c r="C26" s="37" t="str">
        <f t="shared" si="1"/>
        <v>700</v>
      </c>
      <c r="D26" s="38" t="s">
        <v>158</v>
      </c>
      <c r="E26" s="38" t="s">
        <v>319</v>
      </c>
      <c r="F26" s="80" t="s">
        <v>40</v>
      </c>
      <c r="G26" s="80" t="s">
        <v>22</v>
      </c>
      <c r="H26" s="80" t="s">
        <v>34</v>
      </c>
      <c r="I26" s="81">
        <v>11.5</v>
      </c>
      <c r="J26" s="105">
        <v>45.5</v>
      </c>
      <c r="K26" s="83">
        <v>2</v>
      </c>
      <c r="L26" s="73">
        <v>199.99</v>
      </c>
      <c r="M26" s="79">
        <v>80</v>
      </c>
      <c r="N26" s="51"/>
      <c r="O26" s="79">
        <v>80</v>
      </c>
      <c r="P26" s="65"/>
      <c r="R26" s="2">
        <v>12.5</v>
      </c>
      <c r="S26" s="3">
        <v>47</v>
      </c>
      <c r="T26" s="3">
        <v>30.5</v>
      </c>
    </row>
    <row r="27" spans="1:20" s="11" customFormat="1" ht="58.95" customHeight="1" thickBot="1" x14ac:dyDescent="0.3">
      <c r="A27" s="38"/>
      <c r="B27" s="37" t="s">
        <v>84</v>
      </c>
      <c r="C27" s="37" t="str">
        <f t="shared" si="1"/>
        <v>700</v>
      </c>
      <c r="D27" s="38" t="s">
        <v>158</v>
      </c>
      <c r="E27" s="38" t="s">
        <v>320</v>
      </c>
      <c r="F27" s="89" t="s">
        <v>35</v>
      </c>
      <c r="G27" s="89" t="s">
        <v>22</v>
      </c>
      <c r="H27" s="89" t="s">
        <v>34</v>
      </c>
      <c r="I27" s="90">
        <v>11.5</v>
      </c>
      <c r="J27" s="107">
        <v>45.5</v>
      </c>
      <c r="K27" s="92">
        <v>1</v>
      </c>
      <c r="L27" s="93">
        <v>189.99</v>
      </c>
      <c r="M27" s="87">
        <v>60</v>
      </c>
      <c r="N27" s="41" t="s">
        <v>32</v>
      </c>
      <c r="O27" s="106">
        <v>60</v>
      </c>
      <c r="P27" s="43" t="s">
        <v>32</v>
      </c>
      <c r="R27" s="2">
        <v>13</v>
      </c>
      <c r="S27" s="3">
        <v>47.5</v>
      </c>
      <c r="T27" s="3">
        <v>31</v>
      </c>
    </row>
    <row r="28" spans="1:20" s="11" customFormat="1" ht="33.75" customHeight="1" thickBot="1" x14ac:dyDescent="0.3">
      <c r="B28" s="22" t="s">
        <v>86</v>
      </c>
      <c r="C28" s="22" t="str">
        <f t="shared" ref="C28:C52" si="2">MID(F28,8,11)</f>
        <v>001</v>
      </c>
      <c r="D28" s="17" t="s">
        <v>109</v>
      </c>
      <c r="E28" s="17" t="s">
        <v>227</v>
      </c>
      <c r="F28" s="75" t="s">
        <v>62</v>
      </c>
      <c r="G28" s="75" t="s">
        <v>44</v>
      </c>
      <c r="H28" s="75" t="s">
        <v>4</v>
      </c>
      <c r="I28" s="76">
        <v>9</v>
      </c>
      <c r="J28" s="104">
        <v>42.5</v>
      </c>
      <c r="K28" s="84">
        <v>2</v>
      </c>
      <c r="L28" s="71">
        <v>99.99</v>
      </c>
      <c r="M28" s="74">
        <v>50</v>
      </c>
      <c r="N28" s="45" t="s">
        <v>64</v>
      </c>
      <c r="O28" s="74">
        <v>60</v>
      </c>
      <c r="P28" s="47" t="s">
        <v>32</v>
      </c>
    </row>
    <row r="29" spans="1:20" s="11" customFormat="1" ht="13.8" thickBot="1" x14ac:dyDescent="0.3">
      <c r="B29" s="22" t="s">
        <v>86</v>
      </c>
      <c r="C29" s="22" t="str">
        <f t="shared" si="2"/>
        <v>001</v>
      </c>
      <c r="D29" s="17" t="s">
        <v>111</v>
      </c>
      <c r="E29" s="17" t="s">
        <v>228</v>
      </c>
      <c r="F29" s="8" t="s">
        <v>62</v>
      </c>
      <c r="G29" s="8" t="s">
        <v>44</v>
      </c>
      <c r="H29" s="8" t="s">
        <v>4</v>
      </c>
      <c r="I29" s="20">
        <v>10</v>
      </c>
      <c r="J29" s="32">
        <v>44</v>
      </c>
      <c r="K29" s="16">
        <v>4</v>
      </c>
      <c r="L29" s="13">
        <v>99.99</v>
      </c>
      <c r="M29" s="14">
        <v>50</v>
      </c>
      <c r="N29" s="45"/>
      <c r="O29" s="14">
        <v>60</v>
      </c>
      <c r="P29" s="47"/>
    </row>
    <row r="30" spans="1:20" s="11" customFormat="1" ht="13.8" thickBot="1" x14ac:dyDescent="0.3">
      <c r="B30" s="22" t="s">
        <v>86</v>
      </c>
      <c r="C30" s="22" t="str">
        <f t="shared" si="2"/>
        <v>001</v>
      </c>
      <c r="D30" s="17" t="s">
        <v>112</v>
      </c>
      <c r="E30" s="17" t="s">
        <v>326</v>
      </c>
      <c r="F30" s="8" t="s">
        <v>62</v>
      </c>
      <c r="G30" s="8" t="s">
        <v>44</v>
      </c>
      <c r="H30" s="8" t="s">
        <v>4</v>
      </c>
      <c r="I30" s="20">
        <v>10.5</v>
      </c>
      <c r="J30" s="32">
        <v>44.5</v>
      </c>
      <c r="K30" s="16">
        <v>3</v>
      </c>
      <c r="L30" s="13">
        <v>99.99</v>
      </c>
      <c r="M30" s="14">
        <v>50</v>
      </c>
      <c r="N30" s="45"/>
      <c r="O30" s="14">
        <v>60</v>
      </c>
      <c r="P30" s="47"/>
    </row>
    <row r="31" spans="1:20" s="11" customFormat="1" ht="13.8" thickBot="1" x14ac:dyDescent="0.3">
      <c r="B31" s="22" t="s">
        <v>86</v>
      </c>
      <c r="C31" s="22" t="str">
        <f t="shared" si="2"/>
        <v>001</v>
      </c>
      <c r="D31" s="17" t="s">
        <v>113</v>
      </c>
      <c r="E31" s="17" t="s">
        <v>229</v>
      </c>
      <c r="F31" s="8" t="s">
        <v>62</v>
      </c>
      <c r="G31" s="8" t="s">
        <v>44</v>
      </c>
      <c r="H31" s="8" t="s">
        <v>4</v>
      </c>
      <c r="I31" s="20">
        <v>11</v>
      </c>
      <c r="J31" s="32">
        <v>45</v>
      </c>
      <c r="K31" s="16">
        <v>4</v>
      </c>
      <c r="L31" s="13">
        <v>99.99</v>
      </c>
      <c r="M31" s="14">
        <v>50</v>
      </c>
      <c r="N31" s="45"/>
      <c r="O31" s="14">
        <v>60</v>
      </c>
      <c r="P31" s="47"/>
    </row>
    <row r="32" spans="1:20" s="11" customFormat="1" ht="13.8" thickBot="1" x14ac:dyDescent="0.3">
      <c r="A32" s="15"/>
      <c r="B32" s="22" t="s">
        <v>86</v>
      </c>
      <c r="C32" s="22" t="str">
        <f t="shared" si="2"/>
        <v>001</v>
      </c>
      <c r="D32" s="17" t="s">
        <v>114</v>
      </c>
      <c r="E32" s="17" t="s">
        <v>327</v>
      </c>
      <c r="F32" s="80" t="s">
        <v>62</v>
      </c>
      <c r="G32" s="80" t="s">
        <v>44</v>
      </c>
      <c r="H32" s="80" t="s">
        <v>4</v>
      </c>
      <c r="I32" s="81">
        <v>11.5</v>
      </c>
      <c r="J32" s="105">
        <v>45.5</v>
      </c>
      <c r="K32" s="83">
        <v>6</v>
      </c>
      <c r="L32" s="73">
        <v>99.99</v>
      </c>
      <c r="M32" s="79">
        <v>50</v>
      </c>
      <c r="N32" s="46"/>
      <c r="O32" s="85">
        <v>60</v>
      </c>
      <c r="P32" s="48"/>
    </row>
    <row r="33" spans="1:16" s="11" customFormat="1" ht="42" customHeight="1" thickBot="1" x14ac:dyDescent="0.3">
      <c r="B33" s="22" t="s">
        <v>86</v>
      </c>
      <c r="C33" s="22" t="str">
        <f t="shared" si="2"/>
        <v>400</v>
      </c>
      <c r="D33" s="17" t="s">
        <v>120</v>
      </c>
      <c r="E33" s="17" t="s">
        <v>328</v>
      </c>
      <c r="F33" s="75" t="s">
        <v>55</v>
      </c>
      <c r="G33" s="75" t="s">
        <v>44</v>
      </c>
      <c r="H33" s="75" t="s">
        <v>4</v>
      </c>
      <c r="I33" s="76">
        <v>10</v>
      </c>
      <c r="J33" s="104">
        <v>44</v>
      </c>
      <c r="K33" s="84">
        <v>5</v>
      </c>
      <c r="L33" s="71">
        <v>99.99</v>
      </c>
      <c r="M33" s="74">
        <v>40</v>
      </c>
      <c r="N33" s="45" t="s">
        <v>428</v>
      </c>
      <c r="O33" s="86">
        <v>50</v>
      </c>
      <c r="P33" s="47" t="s">
        <v>64</v>
      </c>
    </row>
    <row r="34" spans="1:16" s="11" customFormat="1" ht="13.8" thickBot="1" x14ac:dyDescent="0.3">
      <c r="B34" s="22" t="s">
        <v>86</v>
      </c>
      <c r="C34" s="22" t="str">
        <f t="shared" si="2"/>
        <v>400</v>
      </c>
      <c r="D34" s="17" t="s">
        <v>121</v>
      </c>
      <c r="E34" s="17" t="s">
        <v>230</v>
      </c>
      <c r="F34" s="8" t="s">
        <v>55</v>
      </c>
      <c r="G34" s="8" t="s">
        <v>44</v>
      </c>
      <c r="H34" s="8" t="s">
        <v>4</v>
      </c>
      <c r="I34" s="20">
        <v>10.5</v>
      </c>
      <c r="J34" s="32">
        <v>44.5</v>
      </c>
      <c r="K34" s="16">
        <v>6</v>
      </c>
      <c r="L34" s="13">
        <v>99.99</v>
      </c>
      <c r="M34" s="14">
        <v>40</v>
      </c>
      <c r="N34" s="45"/>
      <c r="O34" s="14">
        <v>50</v>
      </c>
      <c r="P34" s="47"/>
    </row>
    <row r="35" spans="1:16" s="11" customFormat="1" ht="13.8" thickBot="1" x14ac:dyDescent="0.3">
      <c r="A35" s="15"/>
      <c r="B35" s="22" t="s">
        <v>86</v>
      </c>
      <c r="C35" s="22" t="str">
        <f t="shared" si="2"/>
        <v>400</v>
      </c>
      <c r="D35" s="17" t="s">
        <v>166</v>
      </c>
      <c r="E35" s="17" t="s">
        <v>329</v>
      </c>
      <c r="F35" s="80" t="s">
        <v>55</v>
      </c>
      <c r="G35" s="80" t="s">
        <v>44</v>
      </c>
      <c r="H35" s="80" t="s">
        <v>4</v>
      </c>
      <c r="I35" s="81">
        <v>11</v>
      </c>
      <c r="J35" s="105">
        <v>45</v>
      </c>
      <c r="K35" s="83">
        <v>4</v>
      </c>
      <c r="L35" s="73">
        <v>99.99</v>
      </c>
      <c r="M35" s="79">
        <v>40</v>
      </c>
      <c r="N35" s="46"/>
      <c r="O35" s="79">
        <v>50</v>
      </c>
      <c r="P35" s="48"/>
    </row>
    <row r="36" spans="1:16" s="11" customFormat="1" ht="13.8" thickBot="1" x14ac:dyDescent="0.3">
      <c r="B36" s="22" t="s">
        <v>87</v>
      </c>
      <c r="C36" s="22" t="str">
        <f t="shared" si="2"/>
        <v>400</v>
      </c>
      <c r="D36" s="17" t="s">
        <v>145</v>
      </c>
      <c r="E36" s="17" t="s">
        <v>231</v>
      </c>
      <c r="F36" s="75" t="s">
        <v>69</v>
      </c>
      <c r="G36" s="75" t="s">
        <v>68</v>
      </c>
      <c r="H36" s="75" t="s">
        <v>67</v>
      </c>
      <c r="I36" s="76">
        <v>6</v>
      </c>
      <c r="J36" s="104">
        <v>38.5</v>
      </c>
      <c r="K36" s="84">
        <v>1</v>
      </c>
      <c r="L36" s="71">
        <v>84.99</v>
      </c>
      <c r="M36" s="74">
        <v>30</v>
      </c>
      <c r="N36" s="45" t="s">
        <v>430</v>
      </c>
      <c r="O36" s="74">
        <v>45</v>
      </c>
      <c r="P36" s="47" t="s">
        <v>431</v>
      </c>
    </row>
    <row r="37" spans="1:16" s="11" customFormat="1" ht="13.8" thickBot="1" x14ac:dyDescent="0.3">
      <c r="B37" s="22" t="s">
        <v>87</v>
      </c>
      <c r="C37" s="22" t="str">
        <f t="shared" si="2"/>
        <v>400</v>
      </c>
      <c r="D37" s="17" t="s">
        <v>116</v>
      </c>
      <c r="E37" s="17" t="s">
        <v>330</v>
      </c>
      <c r="F37" s="8" t="s">
        <v>69</v>
      </c>
      <c r="G37" s="8" t="s">
        <v>68</v>
      </c>
      <c r="H37" s="8" t="s">
        <v>67</v>
      </c>
      <c r="I37" s="20">
        <v>8.5</v>
      </c>
      <c r="J37" s="32">
        <v>42</v>
      </c>
      <c r="K37" s="16">
        <v>2</v>
      </c>
      <c r="L37" s="13">
        <v>84.99</v>
      </c>
      <c r="M37" s="14">
        <v>30</v>
      </c>
      <c r="N37" s="45"/>
      <c r="O37" s="14">
        <v>45</v>
      </c>
      <c r="P37" s="47"/>
    </row>
    <row r="38" spans="1:16" s="11" customFormat="1" ht="13.8" thickBot="1" x14ac:dyDescent="0.3">
      <c r="B38" s="22" t="s">
        <v>87</v>
      </c>
      <c r="C38" s="22" t="str">
        <f t="shared" si="2"/>
        <v>400</v>
      </c>
      <c r="D38" s="17" t="s">
        <v>117</v>
      </c>
      <c r="E38" s="17" t="s">
        <v>232</v>
      </c>
      <c r="F38" s="8" t="s">
        <v>69</v>
      </c>
      <c r="G38" s="8" t="s">
        <v>68</v>
      </c>
      <c r="H38" s="8" t="s">
        <v>67</v>
      </c>
      <c r="I38" s="20">
        <v>9</v>
      </c>
      <c r="J38" s="32">
        <v>42.5</v>
      </c>
      <c r="K38" s="16">
        <v>2</v>
      </c>
      <c r="L38" s="13">
        <v>84.99</v>
      </c>
      <c r="M38" s="14">
        <v>30</v>
      </c>
      <c r="N38" s="45"/>
      <c r="O38" s="14">
        <v>45</v>
      </c>
      <c r="P38" s="47"/>
    </row>
    <row r="39" spans="1:16" s="11" customFormat="1" ht="13.8" thickBot="1" x14ac:dyDescent="0.3">
      <c r="B39" s="22" t="s">
        <v>87</v>
      </c>
      <c r="C39" s="22" t="str">
        <f t="shared" si="2"/>
        <v>400</v>
      </c>
      <c r="D39" s="17" t="s">
        <v>118</v>
      </c>
      <c r="E39" s="17" t="s">
        <v>331</v>
      </c>
      <c r="F39" s="8" t="s">
        <v>69</v>
      </c>
      <c r="G39" s="8" t="s">
        <v>68</v>
      </c>
      <c r="H39" s="8" t="s">
        <v>67</v>
      </c>
      <c r="I39" s="20">
        <v>9.5</v>
      </c>
      <c r="J39" s="32">
        <v>43</v>
      </c>
      <c r="K39" s="16">
        <v>1</v>
      </c>
      <c r="L39" s="13">
        <v>84.99</v>
      </c>
      <c r="M39" s="14">
        <v>30</v>
      </c>
      <c r="N39" s="45"/>
      <c r="O39" s="14">
        <v>45</v>
      </c>
      <c r="P39" s="47"/>
    </row>
    <row r="40" spans="1:16" s="11" customFormat="1" ht="13.8" thickBot="1" x14ac:dyDescent="0.3">
      <c r="B40" s="22" t="s">
        <v>87</v>
      </c>
      <c r="C40" s="22" t="str">
        <f t="shared" si="2"/>
        <v>400</v>
      </c>
      <c r="D40" s="17" t="s">
        <v>119</v>
      </c>
      <c r="E40" s="17" t="s">
        <v>233</v>
      </c>
      <c r="F40" s="8" t="s">
        <v>69</v>
      </c>
      <c r="G40" s="8" t="s">
        <v>68</v>
      </c>
      <c r="H40" s="8" t="s">
        <v>67</v>
      </c>
      <c r="I40" s="20">
        <v>10</v>
      </c>
      <c r="J40" s="32">
        <v>44</v>
      </c>
      <c r="K40" s="16">
        <v>4</v>
      </c>
      <c r="L40" s="13">
        <v>84.99</v>
      </c>
      <c r="M40" s="14">
        <v>30</v>
      </c>
      <c r="N40" s="45"/>
      <c r="O40" s="14">
        <v>45</v>
      </c>
      <c r="P40" s="47"/>
    </row>
    <row r="41" spans="1:16" s="11" customFormat="1" ht="13.8" thickBot="1" x14ac:dyDescent="0.3">
      <c r="B41" s="22" t="s">
        <v>87</v>
      </c>
      <c r="C41" s="22" t="str">
        <f t="shared" si="2"/>
        <v>400</v>
      </c>
      <c r="D41" s="17" t="s">
        <v>120</v>
      </c>
      <c r="E41" s="17" t="s">
        <v>332</v>
      </c>
      <c r="F41" s="8" t="s">
        <v>69</v>
      </c>
      <c r="G41" s="8" t="s">
        <v>68</v>
      </c>
      <c r="H41" s="8" t="s">
        <v>67</v>
      </c>
      <c r="I41" s="20">
        <v>10.5</v>
      </c>
      <c r="J41" s="32">
        <v>44.5</v>
      </c>
      <c r="K41" s="16">
        <v>4</v>
      </c>
      <c r="L41" s="13">
        <v>84.99</v>
      </c>
      <c r="M41" s="14">
        <v>30</v>
      </c>
      <c r="N41" s="45"/>
      <c r="O41" s="14">
        <v>45</v>
      </c>
      <c r="P41" s="47"/>
    </row>
    <row r="42" spans="1:16" s="11" customFormat="1" ht="13.8" thickBot="1" x14ac:dyDescent="0.3">
      <c r="B42" s="22" t="s">
        <v>87</v>
      </c>
      <c r="C42" s="22" t="str">
        <f t="shared" si="2"/>
        <v>400</v>
      </c>
      <c r="D42" s="17" t="s">
        <v>121</v>
      </c>
      <c r="E42" s="17" t="s">
        <v>234</v>
      </c>
      <c r="F42" s="8" t="s">
        <v>69</v>
      </c>
      <c r="G42" s="8" t="s">
        <v>68</v>
      </c>
      <c r="H42" s="8" t="s">
        <v>67</v>
      </c>
      <c r="I42" s="20">
        <v>11</v>
      </c>
      <c r="J42" s="32">
        <v>45</v>
      </c>
      <c r="K42" s="16">
        <v>3</v>
      </c>
      <c r="L42" s="13">
        <v>84.99</v>
      </c>
      <c r="M42" s="14">
        <v>30</v>
      </c>
      <c r="N42" s="45"/>
      <c r="O42" s="14">
        <v>45</v>
      </c>
      <c r="P42" s="47"/>
    </row>
    <row r="43" spans="1:16" s="11" customFormat="1" ht="13.8" thickBot="1" x14ac:dyDescent="0.3">
      <c r="B43" s="22" t="s">
        <v>87</v>
      </c>
      <c r="C43" s="22" t="str">
        <f t="shared" si="2"/>
        <v>400</v>
      </c>
      <c r="D43" s="17" t="s">
        <v>122</v>
      </c>
      <c r="E43" s="17" t="s">
        <v>333</v>
      </c>
      <c r="F43" s="8" t="s">
        <v>69</v>
      </c>
      <c r="G43" s="8" t="s">
        <v>68</v>
      </c>
      <c r="H43" s="8" t="s">
        <v>67</v>
      </c>
      <c r="I43" s="20">
        <v>11.5</v>
      </c>
      <c r="J43" s="32">
        <v>45.5</v>
      </c>
      <c r="K43" s="16">
        <v>5</v>
      </c>
      <c r="L43" s="13">
        <v>84.99</v>
      </c>
      <c r="M43" s="14">
        <v>30</v>
      </c>
      <c r="N43" s="45"/>
      <c r="O43" s="14">
        <v>45</v>
      </c>
      <c r="P43" s="47"/>
    </row>
    <row r="44" spans="1:16" s="11" customFormat="1" ht="13.8" thickBot="1" x14ac:dyDescent="0.3">
      <c r="A44" s="15"/>
      <c r="B44" s="37" t="s">
        <v>87</v>
      </c>
      <c r="C44" s="37" t="str">
        <f t="shared" si="2"/>
        <v>400</v>
      </c>
      <c r="D44" s="38" t="s">
        <v>165</v>
      </c>
      <c r="E44" s="38" t="s">
        <v>235</v>
      </c>
      <c r="F44" s="80" t="s">
        <v>69</v>
      </c>
      <c r="G44" s="80" t="s">
        <v>68</v>
      </c>
      <c r="H44" s="80" t="s">
        <v>67</v>
      </c>
      <c r="I44" s="81">
        <v>12</v>
      </c>
      <c r="J44" s="105">
        <v>46</v>
      </c>
      <c r="K44" s="83">
        <v>4</v>
      </c>
      <c r="L44" s="73">
        <v>84.99</v>
      </c>
      <c r="M44" s="79">
        <v>30</v>
      </c>
      <c r="N44" s="46"/>
      <c r="O44" s="79">
        <v>45</v>
      </c>
      <c r="P44" s="48"/>
    </row>
    <row r="45" spans="1:16" s="11" customFormat="1" ht="38.25" customHeight="1" thickBot="1" x14ac:dyDescent="0.3">
      <c r="B45" s="9" t="s">
        <v>89</v>
      </c>
      <c r="C45" s="9" t="str">
        <f t="shared" si="2"/>
        <v>001</v>
      </c>
      <c r="D45" s="69" t="s">
        <v>107</v>
      </c>
      <c r="E45" s="69" t="s">
        <v>242</v>
      </c>
      <c r="F45" s="75" t="s">
        <v>52</v>
      </c>
      <c r="G45" s="75" t="s">
        <v>43</v>
      </c>
      <c r="H45" s="75" t="s">
        <v>47</v>
      </c>
      <c r="I45" s="76">
        <v>7.5</v>
      </c>
      <c r="J45" s="104">
        <v>40.5</v>
      </c>
      <c r="K45" s="84">
        <v>1</v>
      </c>
      <c r="L45" s="71">
        <v>99.99</v>
      </c>
      <c r="M45" s="74">
        <v>40</v>
      </c>
      <c r="N45" s="45" t="s">
        <v>428</v>
      </c>
      <c r="O45" s="74">
        <v>50</v>
      </c>
      <c r="P45" s="67" t="s">
        <v>64</v>
      </c>
    </row>
    <row r="46" spans="1:16" s="11" customFormat="1" ht="13.8" thickBot="1" x14ac:dyDescent="0.3">
      <c r="B46" s="22" t="s">
        <v>89</v>
      </c>
      <c r="C46" s="22" t="str">
        <f t="shared" si="2"/>
        <v>001</v>
      </c>
      <c r="D46" s="17" t="s">
        <v>109</v>
      </c>
      <c r="E46" s="17" t="s">
        <v>243</v>
      </c>
      <c r="F46" s="8" t="s">
        <v>52</v>
      </c>
      <c r="G46" s="8" t="s">
        <v>43</v>
      </c>
      <c r="H46" s="8" t="s">
        <v>47</v>
      </c>
      <c r="I46" s="20">
        <v>9</v>
      </c>
      <c r="J46" s="32">
        <v>42.5</v>
      </c>
      <c r="K46" s="16">
        <v>2</v>
      </c>
      <c r="L46" s="13">
        <v>99.99</v>
      </c>
      <c r="M46" s="14">
        <v>40</v>
      </c>
      <c r="N46" s="45"/>
      <c r="O46" s="14">
        <v>50</v>
      </c>
      <c r="P46" s="67"/>
    </row>
    <row r="47" spans="1:16" s="11" customFormat="1" ht="13.8" thickBot="1" x14ac:dyDescent="0.3">
      <c r="B47" s="22" t="s">
        <v>89</v>
      </c>
      <c r="C47" s="22" t="str">
        <f t="shared" si="2"/>
        <v>001</v>
      </c>
      <c r="D47" s="17" t="s">
        <v>110</v>
      </c>
      <c r="E47" s="17" t="s">
        <v>340</v>
      </c>
      <c r="F47" s="8" t="s">
        <v>52</v>
      </c>
      <c r="G47" s="8" t="s">
        <v>43</v>
      </c>
      <c r="H47" s="8" t="s">
        <v>47</v>
      </c>
      <c r="I47" s="20">
        <v>9.5</v>
      </c>
      <c r="J47" s="32">
        <v>43</v>
      </c>
      <c r="K47" s="16">
        <v>2</v>
      </c>
      <c r="L47" s="13">
        <v>99.99</v>
      </c>
      <c r="M47" s="14">
        <v>40</v>
      </c>
      <c r="N47" s="45"/>
      <c r="O47" s="14">
        <v>50</v>
      </c>
      <c r="P47" s="67"/>
    </row>
    <row r="48" spans="1:16" s="11" customFormat="1" ht="13.8" thickBot="1" x14ac:dyDescent="0.3">
      <c r="B48" s="22" t="s">
        <v>89</v>
      </c>
      <c r="C48" s="22" t="str">
        <f t="shared" si="2"/>
        <v>001</v>
      </c>
      <c r="D48" s="17" t="s">
        <v>111</v>
      </c>
      <c r="E48" s="17" t="s">
        <v>244</v>
      </c>
      <c r="F48" s="8" t="s">
        <v>52</v>
      </c>
      <c r="G48" s="8" t="s">
        <v>43</v>
      </c>
      <c r="H48" s="8" t="s">
        <v>47</v>
      </c>
      <c r="I48" s="20">
        <v>10</v>
      </c>
      <c r="J48" s="32">
        <v>44</v>
      </c>
      <c r="K48" s="16">
        <v>2</v>
      </c>
      <c r="L48" s="13">
        <v>99.99</v>
      </c>
      <c r="M48" s="14">
        <v>40</v>
      </c>
      <c r="N48" s="45"/>
      <c r="O48" s="14">
        <v>50</v>
      </c>
      <c r="P48" s="67"/>
    </row>
    <row r="49" spans="1:16" s="11" customFormat="1" ht="13.8" thickBot="1" x14ac:dyDescent="0.3">
      <c r="B49" s="22" t="s">
        <v>89</v>
      </c>
      <c r="C49" s="22" t="str">
        <f t="shared" si="2"/>
        <v>001</v>
      </c>
      <c r="D49" s="17" t="s">
        <v>112</v>
      </c>
      <c r="E49" s="17" t="s">
        <v>341</v>
      </c>
      <c r="F49" s="8" t="s">
        <v>52</v>
      </c>
      <c r="G49" s="8" t="s">
        <v>43</v>
      </c>
      <c r="H49" s="8" t="s">
        <v>47</v>
      </c>
      <c r="I49" s="20">
        <v>10.5</v>
      </c>
      <c r="J49" s="32">
        <v>44.5</v>
      </c>
      <c r="K49" s="16">
        <v>3</v>
      </c>
      <c r="L49" s="13">
        <v>99.99</v>
      </c>
      <c r="M49" s="14">
        <v>40</v>
      </c>
      <c r="N49" s="45"/>
      <c r="O49" s="14">
        <v>50</v>
      </c>
      <c r="P49" s="67"/>
    </row>
    <row r="50" spans="1:16" s="11" customFormat="1" ht="13.8" thickBot="1" x14ac:dyDescent="0.3">
      <c r="B50" s="22" t="s">
        <v>89</v>
      </c>
      <c r="C50" s="22" t="str">
        <f t="shared" si="2"/>
        <v>001</v>
      </c>
      <c r="D50" s="17" t="s">
        <v>113</v>
      </c>
      <c r="E50" s="17" t="s">
        <v>245</v>
      </c>
      <c r="F50" s="8" t="s">
        <v>52</v>
      </c>
      <c r="G50" s="8" t="s">
        <v>43</v>
      </c>
      <c r="H50" s="8" t="s">
        <v>47</v>
      </c>
      <c r="I50" s="20">
        <v>11</v>
      </c>
      <c r="J50" s="32">
        <v>45</v>
      </c>
      <c r="K50" s="16">
        <v>5</v>
      </c>
      <c r="L50" s="13">
        <v>99.99</v>
      </c>
      <c r="M50" s="14">
        <v>40</v>
      </c>
      <c r="N50" s="45"/>
      <c r="O50" s="14">
        <v>50</v>
      </c>
      <c r="P50" s="67"/>
    </row>
    <row r="51" spans="1:16" s="11" customFormat="1" ht="13.8" thickBot="1" x14ac:dyDescent="0.3">
      <c r="A51" s="15"/>
      <c r="B51" s="37" t="s">
        <v>89</v>
      </c>
      <c r="C51" s="37" t="str">
        <f t="shared" si="2"/>
        <v>001</v>
      </c>
      <c r="D51" s="38" t="s">
        <v>114</v>
      </c>
      <c r="E51" s="38" t="s">
        <v>342</v>
      </c>
      <c r="F51" s="80" t="s">
        <v>52</v>
      </c>
      <c r="G51" s="80" t="s">
        <v>43</v>
      </c>
      <c r="H51" s="80" t="s">
        <v>47</v>
      </c>
      <c r="I51" s="81">
        <v>11.5</v>
      </c>
      <c r="J51" s="105">
        <v>45.5</v>
      </c>
      <c r="K51" s="83">
        <v>2</v>
      </c>
      <c r="L51" s="73">
        <v>99.99</v>
      </c>
      <c r="M51" s="79">
        <v>40</v>
      </c>
      <c r="N51" s="46"/>
      <c r="O51" s="79">
        <v>50</v>
      </c>
      <c r="P51" s="68"/>
    </row>
    <row r="52" spans="1:16" s="11" customFormat="1" ht="51.75" customHeight="1" thickBot="1" x14ac:dyDescent="0.35">
      <c r="A52" s="109"/>
      <c r="B52" s="37" t="s">
        <v>90</v>
      </c>
      <c r="C52" s="37" t="str">
        <f t="shared" si="2"/>
        <v>101</v>
      </c>
      <c r="D52" s="38" t="s">
        <v>168</v>
      </c>
      <c r="E52" s="38" t="s">
        <v>347</v>
      </c>
      <c r="F52" s="89" t="s">
        <v>63</v>
      </c>
      <c r="G52" s="93" t="s">
        <v>25</v>
      </c>
      <c r="H52" s="89" t="s">
        <v>3</v>
      </c>
      <c r="I52" s="90">
        <v>6.5</v>
      </c>
      <c r="J52" s="107">
        <v>39</v>
      </c>
      <c r="K52" s="92">
        <v>1</v>
      </c>
      <c r="L52" s="93">
        <v>169.99</v>
      </c>
      <c r="M52" s="87">
        <f>L52*0.5</f>
        <v>84.995000000000005</v>
      </c>
      <c r="N52" s="110">
        <v>0.5</v>
      </c>
      <c r="O52" s="87">
        <f>L52*0.5</f>
        <v>84.995000000000005</v>
      </c>
      <c r="P52" s="108">
        <v>0.5</v>
      </c>
    </row>
    <row r="53" spans="1:16" s="11" customFormat="1" ht="36" customHeight="1" thickBot="1" x14ac:dyDescent="0.3">
      <c r="A53" s="18"/>
      <c r="B53" s="9" t="s">
        <v>90</v>
      </c>
      <c r="C53" s="9" t="str">
        <f t="shared" ref="C53:C68" si="3">MID(F53,8,11)</f>
        <v>700</v>
      </c>
      <c r="D53" s="69" t="s">
        <v>131</v>
      </c>
      <c r="E53" s="69" t="s">
        <v>352</v>
      </c>
      <c r="F53" s="70" t="s">
        <v>33</v>
      </c>
      <c r="G53" s="71" t="s">
        <v>25</v>
      </c>
      <c r="H53" s="75" t="s">
        <v>3</v>
      </c>
      <c r="I53" s="76">
        <v>5.5</v>
      </c>
      <c r="J53" s="104">
        <v>38</v>
      </c>
      <c r="K53" s="84">
        <v>1</v>
      </c>
      <c r="L53" s="71">
        <v>169.99</v>
      </c>
      <c r="M53" s="74">
        <v>70</v>
      </c>
      <c r="N53" s="53" t="s">
        <v>75</v>
      </c>
      <c r="O53" s="74">
        <v>70</v>
      </c>
      <c r="P53" s="47" t="s">
        <v>75</v>
      </c>
    </row>
    <row r="54" spans="1:16" s="11" customFormat="1" ht="13.8" thickBot="1" x14ac:dyDescent="0.3">
      <c r="A54" s="18"/>
      <c r="B54" s="22" t="s">
        <v>90</v>
      </c>
      <c r="C54" s="22" t="str">
        <f t="shared" si="3"/>
        <v>700</v>
      </c>
      <c r="D54" s="17" t="s">
        <v>152</v>
      </c>
      <c r="E54" s="17" t="s">
        <v>252</v>
      </c>
      <c r="F54" s="12" t="s">
        <v>33</v>
      </c>
      <c r="G54" s="13" t="s">
        <v>25</v>
      </c>
      <c r="H54" s="8" t="s">
        <v>3</v>
      </c>
      <c r="I54" s="20">
        <v>6</v>
      </c>
      <c r="J54" s="32">
        <v>38.5</v>
      </c>
      <c r="K54" s="16">
        <v>2</v>
      </c>
      <c r="L54" s="13">
        <v>169.99</v>
      </c>
      <c r="M54" s="14">
        <v>70</v>
      </c>
      <c r="N54" s="53"/>
      <c r="O54" s="14">
        <v>70</v>
      </c>
      <c r="P54" s="47"/>
    </row>
    <row r="55" spans="1:16" s="11" customFormat="1" ht="13.8" thickBot="1" x14ac:dyDescent="0.3">
      <c r="A55" s="18"/>
      <c r="B55" s="22" t="s">
        <v>90</v>
      </c>
      <c r="C55" s="22" t="str">
        <f t="shared" si="3"/>
        <v>700</v>
      </c>
      <c r="D55" s="17" t="s">
        <v>156</v>
      </c>
      <c r="E55" s="17" t="s">
        <v>253</v>
      </c>
      <c r="F55" s="12" t="s">
        <v>33</v>
      </c>
      <c r="G55" s="13" t="s">
        <v>25</v>
      </c>
      <c r="H55" s="8" t="s">
        <v>3</v>
      </c>
      <c r="I55" s="20">
        <v>9</v>
      </c>
      <c r="J55" s="32">
        <v>42.5</v>
      </c>
      <c r="K55" s="16">
        <v>1</v>
      </c>
      <c r="L55" s="13">
        <v>169.99</v>
      </c>
      <c r="M55" s="14">
        <v>70</v>
      </c>
      <c r="N55" s="53"/>
      <c r="O55" s="14">
        <v>70</v>
      </c>
      <c r="P55" s="47"/>
    </row>
    <row r="56" spans="1:16" s="11" customFormat="1" ht="13.8" thickBot="1" x14ac:dyDescent="0.3">
      <c r="A56" s="18"/>
      <c r="B56" s="22" t="s">
        <v>90</v>
      </c>
      <c r="C56" s="22" t="str">
        <f t="shared" si="3"/>
        <v>700</v>
      </c>
      <c r="D56" s="17" t="s">
        <v>170</v>
      </c>
      <c r="E56" s="17" t="s">
        <v>254</v>
      </c>
      <c r="F56" s="12" t="s">
        <v>33</v>
      </c>
      <c r="G56" s="13" t="s">
        <v>25</v>
      </c>
      <c r="H56" s="8" t="s">
        <v>3</v>
      </c>
      <c r="I56" s="20">
        <v>10</v>
      </c>
      <c r="J56" s="32">
        <v>44</v>
      </c>
      <c r="K56" s="16">
        <v>1</v>
      </c>
      <c r="L56" s="13">
        <v>169.99</v>
      </c>
      <c r="M56" s="14">
        <v>70</v>
      </c>
      <c r="N56" s="53"/>
      <c r="O56" s="14">
        <v>70</v>
      </c>
      <c r="P56" s="47"/>
    </row>
    <row r="57" spans="1:16" s="11" customFormat="1" ht="13.8" thickBot="1" x14ac:dyDescent="0.3">
      <c r="A57" s="113"/>
      <c r="B57" s="37" t="s">
        <v>90</v>
      </c>
      <c r="C57" s="37" t="str">
        <f t="shared" si="3"/>
        <v>700</v>
      </c>
      <c r="D57" s="38" t="s">
        <v>132</v>
      </c>
      <c r="E57" s="38" t="s">
        <v>353</v>
      </c>
      <c r="F57" s="72" t="s">
        <v>33</v>
      </c>
      <c r="G57" s="73" t="s">
        <v>25</v>
      </c>
      <c r="H57" s="80" t="s">
        <v>3</v>
      </c>
      <c r="I57" s="81">
        <v>10.5</v>
      </c>
      <c r="J57" s="105">
        <v>44.5</v>
      </c>
      <c r="K57" s="83">
        <v>2</v>
      </c>
      <c r="L57" s="73">
        <v>169.99</v>
      </c>
      <c r="M57" s="79">
        <v>70</v>
      </c>
      <c r="N57" s="53"/>
      <c r="O57" s="79">
        <v>70</v>
      </c>
      <c r="P57" s="47"/>
    </row>
    <row r="58" spans="1:16" s="11" customFormat="1" ht="37.950000000000003" customHeight="1" thickBot="1" x14ac:dyDescent="0.3">
      <c r="B58" s="9" t="s">
        <v>92</v>
      </c>
      <c r="C58" s="9" t="str">
        <f t="shared" si="3"/>
        <v>100</v>
      </c>
      <c r="D58" s="69" t="s">
        <v>172</v>
      </c>
      <c r="E58" s="69" t="s">
        <v>255</v>
      </c>
      <c r="F58" s="70" t="s">
        <v>29</v>
      </c>
      <c r="G58" s="71" t="s">
        <v>25</v>
      </c>
      <c r="H58" s="75" t="s">
        <v>3</v>
      </c>
      <c r="I58" s="111">
        <v>5</v>
      </c>
      <c r="J58" s="112">
        <v>37.5</v>
      </c>
      <c r="K58" s="84">
        <v>1</v>
      </c>
      <c r="L58" s="71">
        <v>149.99</v>
      </c>
      <c r="M58" s="74">
        <v>50</v>
      </c>
      <c r="N58" s="49" t="s">
        <v>64</v>
      </c>
      <c r="O58" s="74">
        <v>50</v>
      </c>
      <c r="P58" s="52" t="s">
        <v>64</v>
      </c>
    </row>
    <row r="59" spans="1:16" s="11" customFormat="1" ht="13.8" thickBot="1" x14ac:dyDescent="0.3">
      <c r="B59" s="22" t="s">
        <v>92</v>
      </c>
      <c r="C59" s="22" t="str">
        <f t="shared" si="3"/>
        <v>100</v>
      </c>
      <c r="D59" s="17" t="s">
        <v>174</v>
      </c>
      <c r="E59" s="17" t="s">
        <v>256</v>
      </c>
      <c r="F59" s="8" t="s">
        <v>29</v>
      </c>
      <c r="G59" s="8" t="s">
        <v>25</v>
      </c>
      <c r="H59" s="8" t="s">
        <v>3</v>
      </c>
      <c r="I59" s="20">
        <v>9</v>
      </c>
      <c r="J59" s="32">
        <v>42.5</v>
      </c>
      <c r="K59" s="16">
        <v>1</v>
      </c>
      <c r="L59" s="13">
        <v>149.99</v>
      </c>
      <c r="M59" s="14">
        <v>50</v>
      </c>
      <c r="N59" s="50"/>
      <c r="O59" s="14">
        <v>50</v>
      </c>
      <c r="P59" s="47"/>
    </row>
    <row r="60" spans="1:16" s="11" customFormat="1" ht="13.8" thickBot="1" x14ac:dyDescent="0.3">
      <c r="B60" s="22" t="s">
        <v>92</v>
      </c>
      <c r="C60" s="22" t="str">
        <f t="shared" si="3"/>
        <v>100</v>
      </c>
      <c r="D60" s="17" t="s">
        <v>175</v>
      </c>
      <c r="E60" s="17" t="s">
        <v>257</v>
      </c>
      <c r="F60" s="8" t="s">
        <v>29</v>
      </c>
      <c r="G60" s="8" t="s">
        <v>25</v>
      </c>
      <c r="H60" s="8" t="s">
        <v>3</v>
      </c>
      <c r="I60" s="20">
        <v>10</v>
      </c>
      <c r="J60" s="32">
        <v>44</v>
      </c>
      <c r="K60" s="16">
        <v>2</v>
      </c>
      <c r="L60" s="13">
        <v>149.99</v>
      </c>
      <c r="M60" s="14">
        <v>50</v>
      </c>
      <c r="N60" s="50"/>
      <c r="O60" s="14">
        <v>50</v>
      </c>
      <c r="P60" s="47"/>
    </row>
    <row r="61" spans="1:16" s="11" customFormat="1" ht="13.8" thickBot="1" x14ac:dyDescent="0.3">
      <c r="A61" s="15"/>
      <c r="B61" s="22" t="s">
        <v>92</v>
      </c>
      <c r="C61" s="22" t="str">
        <f t="shared" si="3"/>
        <v>100</v>
      </c>
      <c r="D61" s="17" t="s">
        <v>176</v>
      </c>
      <c r="E61" s="17" t="s">
        <v>354</v>
      </c>
      <c r="F61" s="80" t="s">
        <v>29</v>
      </c>
      <c r="G61" s="80" t="s">
        <v>25</v>
      </c>
      <c r="H61" s="80" t="s">
        <v>3</v>
      </c>
      <c r="I61" s="81">
        <v>10.5</v>
      </c>
      <c r="J61" s="105">
        <v>44.5</v>
      </c>
      <c r="K61" s="83">
        <v>1</v>
      </c>
      <c r="L61" s="73">
        <v>149.99</v>
      </c>
      <c r="M61" s="79">
        <v>50</v>
      </c>
      <c r="N61" s="51"/>
      <c r="O61" s="79">
        <v>50</v>
      </c>
      <c r="P61" s="48"/>
    </row>
    <row r="62" spans="1:16" s="11" customFormat="1" ht="37.950000000000003" customHeight="1" thickBot="1" x14ac:dyDescent="0.3">
      <c r="B62" s="22" t="s">
        <v>94</v>
      </c>
      <c r="C62" s="22" t="str">
        <f t="shared" si="3"/>
        <v>700</v>
      </c>
      <c r="D62" s="17" t="s">
        <v>151</v>
      </c>
      <c r="E62" s="17" t="s">
        <v>264</v>
      </c>
      <c r="F62" s="70" t="s">
        <v>28</v>
      </c>
      <c r="G62" s="71" t="s">
        <v>1</v>
      </c>
      <c r="H62" s="75" t="s">
        <v>5</v>
      </c>
      <c r="I62" s="76">
        <v>5</v>
      </c>
      <c r="J62" s="104">
        <v>37.5</v>
      </c>
      <c r="K62" s="84">
        <v>1</v>
      </c>
      <c r="L62" s="71">
        <v>169.99</v>
      </c>
      <c r="M62" s="74">
        <v>80</v>
      </c>
      <c r="N62" s="50" t="s">
        <v>417</v>
      </c>
      <c r="O62" s="74">
        <v>95</v>
      </c>
      <c r="P62" s="47" t="s">
        <v>418</v>
      </c>
    </row>
    <row r="63" spans="1:16" s="11" customFormat="1" ht="13.8" thickBot="1" x14ac:dyDescent="0.3">
      <c r="B63" s="22" t="s">
        <v>94</v>
      </c>
      <c r="C63" s="22" t="str">
        <f t="shared" si="3"/>
        <v>700</v>
      </c>
      <c r="D63" s="17" t="s">
        <v>131</v>
      </c>
      <c r="E63" s="17" t="s">
        <v>361</v>
      </c>
      <c r="F63" s="8" t="s">
        <v>28</v>
      </c>
      <c r="G63" s="8" t="s">
        <v>1</v>
      </c>
      <c r="H63" s="8" t="s">
        <v>5</v>
      </c>
      <c r="I63" s="20">
        <v>5.5</v>
      </c>
      <c r="J63" s="32">
        <v>38</v>
      </c>
      <c r="K63" s="16">
        <v>1</v>
      </c>
      <c r="L63" s="13">
        <v>169.99</v>
      </c>
      <c r="M63" s="14">
        <v>80</v>
      </c>
      <c r="N63" s="50"/>
      <c r="O63" s="14">
        <v>95</v>
      </c>
      <c r="P63" s="47"/>
    </row>
    <row r="64" spans="1:16" s="11" customFormat="1" ht="13.8" thickBot="1" x14ac:dyDescent="0.3">
      <c r="B64" s="22" t="s">
        <v>94</v>
      </c>
      <c r="C64" s="22" t="str">
        <f t="shared" si="3"/>
        <v>700</v>
      </c>
      <c r="D64" s="17" t="s">
        <v>152</v>
      </c>
      <c r="E64" s="17" t="s">
        <v>265</v>
      </c>
      <c r="F64" s="8" t="s">
        <v>28</v>
      </c>
      <c r="G64" s="8" t="s">
        <v>1</v>
      </c>
      <c r="H64" s="8" t="s">
        <v>5</v>
      </c>
      <c r="I64" s="20">
        <v>6</v>
      </c>
      <c r="J64" s="32">
        <v>38.5</v>
      </c>
      <c r="K64" s="16">
        <v>3</v>
      </c>
      <c r="L64" s="13">
        <v>169.99</v>
      </c>
      <c r="M64" s="14">
        <v>80</v>
      </c>
      <c r="N64" s="50"/>
      <c r="O64" s="14">
        <v>95</v>
      </c>
      <c r="P64" s="47"/>
    </row>
    <row r="65" spans="1:16" s="11" customFormat="1" ht="13.8" thickBot="1" x14ac:dyDescent="0.3">
      <c r="B65" s="22" t="s">
        <v>94</v>
      </c>
      <c r="C65" s="22" t="str">
        <f t="shared" si="3"/>
        <v>700</v>
      </c>
      <c r="D65" s="17" t="s">
        <v>132</v>
      </c>
      <c r="E65" s="17" t="s">
        <v>362</v>
      </c>
      <c r="F65" s="8" t="s">
        <v>28</v>
      </c>
      <c r="G65" s="8" t="s">
        <v>1</v>
      </c>
      <c r="H65" s="8" t="s">
        <v>5</v>
      </c>
      <c r="I65" s="20">
        <v>10.5</v>
      </c>
      <c r="J65" s="32">
        <v>44.5</v>
      </c>
      <c r="K65" s="16">
        <v>3</v>
      </c>
      <c r="L65" s="13">
        <v>169.99</v>
      </c>
      <c r="M65" s="14">
        <v>80</v>
      </c>
      <c r="N65" s="50"/>
      <c r="O65" s="14">
        <v>95</v>
      </c>
      <c r="P65" s="47"/>
    </row>
    <row r="66" spans="1:16" s="11" customFormat="1" ht="13.8" thickBot="1" x14ac:dyDescent="0.3">
      <c r="B66" s="22" t="s">
        <v>94</v>
      </c>
      <c r="C66" s="22" t="str">
        <f t="shared" si="3"/>
        <v>700</v>
      </c>
      <c r="D66" s="17" t="s">
        <v>157</v>
      </c>
      <c r="E66" s="17" t="s">
        <v>266</v>
      </c>
      <c r="F66" s="8" t="s">
        <v>28</v>
      </c>
      <c r="G66" s="8" t="s">
        <v>1</v>
      </c>
      <c r="H66" s="8" t="s">
        <v>5</v>
      </c>
      <c r="I66" s="20">
        <v>11</v>
      </c>
      <c r="J66" s="32">
        <v>45</v>
      </c>
      <c r="K66" s="16">
        <v>1</v>
      </c>
      <c r="L66" s="13">
        <v>169.99</v>
      </c>
      <c r="M66" s="14">
        <v>80</v>
      </c>
      <c r="N66" s="50"/>
      <c r="O66" s="14">
        <v>95</v>
      </c>
      <c r="P66" s="47"/>
    </row>
    <row r="67" spans="1:16" s="11" customFormat="1" ht="13.8" thickBot="1" x14ac:dyDescent="0.3">
      <c r="A67" s="15"/>
      <c r="B67" s="22" t="s">
        <v>94</v>
      </c>
      <c r="C67" s="22" t="str">
        <f t="shared" si="3"/>
        <v>700</v>
      </c>
      <c r="D67" s="17" t="s">
        <v>158</v>
      </c>
      <c r="E67" s="17" t="s">
        <v>363</v>
      </c>
      <c r="F67" s="80" t="s">
        <v>28</v>
      </c>
      <c r="G67" s="80" t="s">
        <v>1</v>
      </c>
      <c r="H67" s="80" t="s">
        <v>5</v>
      </c>
      <c r="I67" s="81">
        <v>11.5</v>
      </c>
      <c r="J67" s="105">
        <v>45.5</v>
      </c>
      <c r="K67" s="83">
        <v>1</v>
      </c>
      <c r="L67" s="73">
        <v>169.99</v>
      </c>
      <c r="M67" s="79">
        <v>80</v>
      </c>
      <c r="N67" s="51"/>
      <c r="O67" s="79">
        <v>95</v>
      </c>
      <c r="P67" s="47"/>
    </row>
    <row r="68" spans="1:16" s="11" customFormat="1" ht="48" customHeight="1" thickBot="1" x14ac:dyDescent="0.3">
      <c r="A68" s="38"/>
      <c r="B68" s="37" t="s">
        <v>95</v>
      </c>
      <c r="C68" s="37" t="str">
        <f t="shared" si="3"/>
        <v>100</v>
      </c>
      <c r="D68" s="38" t="s">
        <v>173</v>
      </c>
      <c r="E68" s="38" t="s">
        <v>364</v>
      </c>
      <c r="F68" s="89" t="s">
        <v>27</v>
      </c>
      <c r="G68" s="89" t="s">
        <v>1</v>
      </c>
      <c r="H68" s="89" t="s">
        <v>5</v>
      </c>
      <c r="I68" s="90">
        <v>5.5</v>
      </c>
      <c r="J68" s="107">
        <v>38</v>
      </c>
      <c r="K68" s="92">
        <v>1</v>
      </c>
      <c r="L68" s="93">
        <v>149.99</v>
      </c>
      <c r="M68" s="87">
        <v>50</v>
      </c>
      <c r="N68" s="114" t="s">
        <v>64</v>
      </c>
      <c r="O68" s="87">
        <v>50</v>
      </c>
      <c r="P68" s="108" t="s">
        <v>64</v>
      </c>
    </row>
    <row r="69" spans="1:16" s="11" customFormat="1" ht="43.5" customHeight="1" thickBot="1" x14ac:dyDescent="0.3">
      <c r="B69" s="9" t="s">
        <v>98</v>
      </c>
      <c r="C69" s="9" t="str">
        <f t="shared" ref="C69:C71" si="4">MID(F69,8,11)</f>
        <v>700</v>
      </c>
      <c r="D69" s="69" t="s">
        <v>156</v>
      </c>
      <c r="E69" s="69" t="s">
        <v>275</v>
      </c>
      <c r="F69" s="70" t="s">
        <v>50</v>
      </c>
      <c r="G69" s="71" t="s">
        <v>0</v>
      </c>
      <c r="H69" s="75" t="s">
        <v>2</v>
      </c>
      <c r="I69" s="76">
        <v>9</v>
      </c>
      <c r="J69" s="104">
        <v>42.5</v>
      </c>
      <c r="K69" s="84">
        <v>2</v>
      </c>
      <c r="L69" s="71">
        <v>129.99</v>
      </c>
      <c r="M69" s="74">
        <v>50</v>
      </c>
      <c r="N69" s="50" t="s">
        <v>64</v>
      </c>
      <c r="O69" s="74">
        <v>65</v>
      </c>
      <c r="P69" s="67" t="s">
        <v>432</v>
      </c>
    </row>
    <row r="70" spans="1:16" s="11" customFormat="1" ht="13.8" thickBot="1" x14ac:dyDescent="0.3">
      <c r="B70" s="22" t="s">
        <v>98</v>
      </c>
      <c r="C70" s="22" t="str">
        <f t="shared" si="4"/>
        <v>700</v>
      </c>
      <c r="D70" s="17" t="s">
        <v>169</v>
      </c>
      <c r="E70" s="17" t="s">
        <v>376</v>
      </c>
      <c r="F70" s="12" t="s">
        <v>50</v>
      </c>
      <c r="G70" s="13" t="s">
        <v>0</v>
      </c>
      <c r="H70" s="8" t="s">
        <v>2</v>
      </c>
      <c r="I70" s="20">
        <v>9.5</v>
      </c>
      <c r="J70" s="32">
        <v>43</v>
      </c>
      <c r="K70" s="16">
        <v>2</v>
      </c>
      <c r="L70" s="13">
        <v>129.99</v>
      </c>
      <c r="M70" s="14">
        <v>50</v>
      </c>
      <c r="N70" s="50"/>
      <c r="O70" s="14">
        <v>65</v>
      </c>
      <c r="P70" s="67"/>
    </row>
    <row r="71" spans="1:16" s="11" customFormat="1" ht="13.8" thickBot="1" x14ac:dyDescent="0.3">
      <c r="A71" s="15"/>
      <c r="B71" s="22" t="s">
        <v>98</v>
      </c>
      <c r="C71" s="22" t="str">
        <f t="shared" si="4"/>
        <v>700</v>
      </c>
      <c r="D71" s="17" t="s">
        <v>132</v>
      </c>
      <c r="E71" s="17" t="s">
        <v>377</v>
      </c>
      <c r="F71" s="115" t="s">
        <v>50</v>
      </c>
      <c r="G71" s="73" t="s">
        <v>0</v>
      </c>
      <c r="H71" s="80" t="s">
        <v>2</v>
      </c>
      <c r="I71" s="81">
        <v>10.5</v>
      </c>
      <c r="J71" s="105">
        <v>44.5</v>
      </c>
      <c r="K71" s="83">
        <v>2</v>
      </c>
      <c r="L71" s="73">
        <v>129.99</v>
      </c>
      <c r="M71" s="79">
        <v>50</v>
      </c>
      <c r="N71" s="51"/>
      <c r="O71" s="79">
        <v>65</v>
      </c>
      <c r="P71" s="68"/>
    </row>
    <row r="72" spans="1:16" s="11" customFormat="1" ht="13.8" thickBot="1" x14ac:dyDescent="0.3">
      <c r="A72" s="35"/>
      <c r="B72" s="22" t="s">
        <v>378</v>
      </c>
      <c r="C72" s="22" t="s">
        <v>392</v>
      </c>
      <c r="D72" s="17" t="s">
        <v>393</v>
      </c>
      <c r="E72" s="17" t="s">
        <v>394</v>
      </c>
      <c r="F72" s="116" t="s">
        <v>51</v>
      </c>
      <c r="G72" s="71" t="s">
        <v>30</v>
      </c>
      <c r="H72" s="75" t="s">
        <v>2</v>
      </c>
      <c r="I72" s="76">
        <v>6</v>
      </c>
      <c r="J72" s="104">
        <v>38.5</v>
      </c>
      <c r="K72" s="84">
        <v>1</v>
      </c>
      <c r="L72" s="71">
        <v>99.99</v>
      </c>
      <c r="M72" s="74">
        <f>L72*0.5</f>
        <v>49.994999999999997</v>
      </c>
      <c r="N72" s="50">
        <v>0.5</v>
      </c>
      <c r="O72" s="74">
        <f>L72*0.6</f>
        <v>59.993999999999993</v>
      </c>
      <c r="P72" s="66">
        <v>0.4</v>
      </c>
    </row>
    <row r="73" spans="1:16" s="11" customFormat="1" ht="13.8" thickBot="1" x14ac:dyDescent="0.3">
      <c r="A73" s="23"/>
      <c r="B73" s="22" t="s">
        <v>378</v>
      </c>
      <c r="C73" s="22" t="s">
        <v>392</v>
      </c>
      <c r="D73" s="17" t="s">
        <v>395</v>
      </c>
      <c r="E73" s="17" t="s">
        <v>412</v>
      </c>
      <c r="F73" s="12" t="s">
        <v>51</v>
      </c>
      <c r="G73" s="13" t="s">
        <v>30</v>
      </c>
      <c r="H73" s="8" t="s">
        <v>2</v>
      </c>
      <c r="I73" s="20">
        <v>6.5</v>
      </c>
      <c r="J73" s="32">
        <v>39</v>
      </c>
      <c r="K73" s="16">
        <v>1</v>
      </c>
      <c r="L73" s="13">
        <v>99.99</v>
      </c>
      <c r="M73" s="14">
        <f t="shared" ref="M73:M81" si="5">L73*0.5</f>
        <v>49.994999999999997</v>
      </c>
      <c r="N73" s="50"/>
      <c r="O73" s="14">
        <f t="shared" ref="O73:O81" si="6">L73*0.6</f>
        <v>59.993999999999993</v>
      </c>
      <c r="P73" s="67"/>
    </row>
    <row r="74" spans="1:16" s="11" customFormat="1" ht="13.8" thickBot="1" x14ac:dyDescent="0.3">
      <c r="A74" s="23"/>
      <c r="B74" s="22" t="s">
        <v>378</v>
      </c>
      <c r="C74" s="22" t="s">
        <v>392</v>
      </c>
      <c r="D74" s="17" t="s">
        <v>396</v>
      </c>
      <c r="E74" s="17" t="s">
        <v>397</v>
      </c>
      <c r="F74" s="12" t="s">
        <v>51</v>
      </c>
      <c r="G74" s="13" t="s">
        <v>30</v>
      </c>
      <c r="H74" s="8" t="s">
        <v>2</v>
      </c>
      <c r="I74" s="20">
        <v>7</v>
      </c>
      <c r="J74" s="32">
        <v>40</v>
      </c>
      <c r="K74" s="16">
        <v>4</v>
      </c>
      <c r="L74" s="13">
        <v>99.99</v>
      </c>
      <c r="M74" s="14">
        <f t="shared" si="5"/>
        <v>49.994999999999997</v>
      </c>
      <c r="N74" s="50"/>
      <c r="O74" s="14">
        <f t="shared" si="6"/>
        <v>59.993999999999993</v>
      </c>
      <c r="P74" s="67"/>
    </row>
    <row r="75" spans="1:16" s="11" customFormat="1" ht="13.8" thickBot="1" x14ac:dyDescent="0.3">
      <c r="A75" s="23"/>
      <c r="B75" s="22" t="s">
        <v>378</v>
      </c>
      <c r="C75" s="22" t="s">
        <v>392</v>
      </c>
      <c r="D75" s="17" t="s">
        <v>398</v>
      </c>
      <c r="E75" s="17" t="s">
        <v>413</v>
      </c>
      <c r="F75" s="12" t="s">
        <v>51</v>
      </c>
      <c r="G75" s="13" t="s">
        <v>30</v>
      </c>
      <c r="H75" s="8" t="s">
        <v>2</v>
      </c>
      <c r="I75" s="20">
        <v>7.5</v>
      </c>
      <c r="J75" s="32">
        <v>40.5</v>
      </c>
      <c r="K75" s="16">
        <v>4</v>
      </c>
      <c r="L75" s="13">
        <v>99.99</v>
      </c>
      <c r="M75" s="14">
        <f t="shared" si="5"/>
        <v>49.994999999999997</v>
      </c>
      <c r="N75" s="50"/>
      <c r="O75" s="14">
        <f t="shared" si="6"/>
        <v>59.993999999999993</v>
      </c>
      <c r="P75" s="67"/>
    </row>
    <row r="76" spans="1:16" s="11" customFormat="1" ht="13.8" thickBot="1" x14ac:dyDescent="0.3">
      <c r="A76" s="23"/>
      <c r="B76" s="22" t="s">
        <v>378</v>
      </c>
      <c r="C76" s="22" t="s">
        <v>392</v>
      </c>
      <c r="D76" s="17" t="s">
        <v>399</v>
      </c>
      <c r="E76" s="17" t="s">
        <v>400</v>
      </c>
      <c r="F76" s="12" t="s">
        <v>51</v>
      </c>
      <c r="G76" s="13" t="s">
        <v>30</v>
      </c>
      <c r="H76" s="8" t="s">
        <v>2</v>
      </c>
      <c r="I76" s="20">
        <v>8</v>
      </c>
      <c r="J76" s="32">
        <v>41</v>
      </c>
      <c r="K76" s="16">
        <v>2</v>
      </c>
      <c r="L76" s="13">
        <v>99.99</v>
      </c>
      <c r="M76" s="14">
        <f t="shared" si="5"/>
        <v>49.994999999999997</v>
      </c>
      <c r="N76" s="50"/>
      <c r="O76" s="14">
        <f t="shared" si="6"/>
        <v>59.993999999999993</v>
      </c>
      <c r="P76" s="67"/>
    </row>
    <row r="77" spans="1:16" s="11" customFormat="1" ht="13.8" thickBot="1" x14ac:dyDescent="0.3">
      <c r="A77" s="23"/>
      <c r="B77" s="22" t="s">
        <v>378</v>
      </c>
      <c r="C77" s="22" t="s">
        <v>392</v>
      </c>
      <c r="D77" s="17" t="s">
        <v>401</v>
      </c>
      <c r="E77" s="17" t="s">
        <v>414</v>
      </c>
      <c r="F77" s="12" t="s">
        <v>51</v>
      </c>
      <c r="G77" s="13" t="s">
        <v>30</v>
      </c>
      <c r="H77" s="8" t="s">
        <v>2</v>
      </c>
      <c r="I77" s="20">
        <v>8.5</v>
      </c>
      <c r="J77" s="32">
        <v>42</v>
      </c>
      <c r="K77" s="16">
        <v>1</v>
      </c>
      <c r="L77" s="13">
        <v>99.99</v>
      </c>
      <c r="M77" s="14">
        <f t="shared" si="5"/>
        <v>49.994999999999997</v>
      </c>
      <c r="N77" s="50"/>
      <c r="O77" s="14">
        <f t="shared" si="6"/>
        <v>59.993999999999993</v>
      </c>
      <c r="P77" s="67"/>
    </row>
    <row r="78" spans="1:16" s="11" customFormat="1" ht="13.8" thickBot="1" x14ac:dyDescent="0.3">
      <c r="A78" s="23"/>
      <c r="B78" s="22" t="s">
        <v>378</v>
      </c>
      <c r="C78" s="22" t="s">
        <v>392</v>
      </c>
      <c r="D78" s="17" t="s">
        <v>402</v>
      </c>
      <c r="E78" s="17" t="s">
        <v>403</v>
      </c>
      <c r="F78" s="12" t="s">
        <v>51</v>
      </c>
      <c r="G78" s="13" t="s">
        <v>30</v>
      </c>
      <c r="H78" s="8" t="s">
        <v>2</v>
      </c>
      <c r="I78" s="20">
        <v>9</v>
      </c>
      <c r="J78" s="32">
        <v>42.5</v>
      </c>
      <c r="K78" s="16">
        <v>2</v>
      </c>
      <c r="L78" s="13">
        <v>99.99</v>
      </c>
      <c r="M78" s="14">
        <f t="shared" si="5"/>
        <v>49.994999999999997</v>
      </c>
      <c r="N78" s="50"/>
      <c r="O78" s="14">
        <f t="shared" si="6"/>
        <v>59.993999999999993</v>
      </c>
      <c r="P78" s="67"/>
    </row>
    <row r="79" spans="1:16" s="11" customFormat="1" ht="13.8" thickBot="1" x14ac:dyDescent="0.3">
      <c r="A79" s="23"/>
      <c r="B79" s="22" t="s">
        <v>378</v>
      </c>
      <c r="C79" s="22" t="s">
        <v>392</v>
      </c>
      <c r="D79" s="17" t="s">
        <v>404</v>
      </c>
      <c r="E79" s="17" t="s">
        <v>415</v>
      </c>
      <c r="F79" s="12" t="s">
        <v>51</v>
      </c>
      <c r="G79" s="13" t="s">
        <v>30</v>
      </c>
      <c r="H79" s="8" t="s">
        <v>2</v>
      </c>
      <c r="I79" s="20">
        <v>9.5</v>
      </c>
      <c r="J79" s="32">
        <v>43</v>
      </c>
      <c r="K79" s="16">
        <v>2</v>
      </c>
      <c r="L79" s="13">
        <v>99.99</v>
      </c>
      <c r="M79" s="14">
        <f t="shared" si="5"/>
        <v>49.994999999999997</v>
      </c>
      <c r="N79" s="50"/>
      <c r="O79" s="14">
        <f t="shared" si="6"/>
        <v>59.993999999999993</v>
      </c>
      <c r="P79" s="67"/>
    </row>
    <row r="80" spans="1:16" s="11" customFormat="1" ht="13.8" thickBot="1" x14ac:dyDescent="0.3">
      <c r="A80" s="23"/>
      <c r="B80" s="22" t="s">
        <v>378</v>
      </c>
      <c r="C80" s="22" t="s">
        <v>392</v>
      </c>
      <c r="D80" s="17" t="s">
        <v>405</v>
      </c>
      <c r="E80" s="17" t="s">
        <v>406</v>
      </c>
      <c r="F80" s="12" t="s">
        <v>51</v>
      </c>
      <c r="G80" s="13" t="s">
        <v>30</v>
      </c>
      <c r="H80" s="8" t="s">
        <v>2</v>
      </c>
      <c r="I80" s="20">
        <v>10</v>
      </c>
      <c r="J80" s="32">
        <v>44</v>
      </c>
      <c r="K80" s="16">
        <v>4</v>
      </c>
      <c r="L80" s="13">
        <v>99.99</v>
      </c>
      <c r="M80" s="14">
        <f t="shared" si="5"/>
        <v>49.994999999999997</v>
      </c>
      <c r="N80" s="50"/>
      <c r="O80" s="14">
        <f t="shared" si="6"/>
        <v>59.993999999999993</v>
      </c>
      <c r="P80" s="67"/>
    </row>
    <row r="81" spans="1:16" s="11" customFormat="1" ht="13.8" thickBot="1" x14ac:dyDescent="0.3">
      <c r="A81" s="24"/>
      <c r="B81" s="37" t="s">
        <v>378</v>
      </c>
      <c r="C81" s="37" t="s">
        <v>392</v>
      </c>
      <c r="D81" s="38" t="s">
        <v>407</v>
      </c>
      <c r="E81" s="38" t="s">
        <v>416</v>
      </c>
      <c r="F81" s="72" t="s">
        <v>51</v>
      </c>
      <c r="G81" s="73" t="s">
        <v>30</v>
      </c>
      <c r="H81" s="80" t="s">
        <v>2</v>
      </c>
      <c r="I81" s="81">
        <v>10.5</v>
      </c>
      <c r="J81" s="105">
        <v>44.5</v>
      </c>
      <c r="K81" s="83">
        <v>2</v>
      </c>
      <c r="L81" s="73">
        <v>99.99</v>
      </c>
      <c r="M81" s="79">
        <f t="shared" si="5"/>
        <v>49.994999999999997</v>
      </c>
      <c r="N81" s="51"/>
      <c r="O81" s="79">
        <f t="shared" si="6"/>
        <v>59.993999999999993</v>
      </c>
      <c r="P81" s="68"/>
    </row>
  </sheetData>
  <autoFilter ref="A1:P71" xr:uid="{00000000-0009-0000-0000-000000000000}"/>
  <mergeCells count="26">
    <mergeCell ref="N72:N81"/>
    <mergeCell ref="P72:P81"/>
    <mergeCell ref="N69:N71"/>
    <mergeCell ref="P69:P71"/>
    <mergeCell ref="N62:N67"/>
    <mergeCell ref="P62:P67"/>
    <mergeCell ref="N58:N61"/>
    <mergeCell ref="P58:P61"/>
    <mergeCell ref="N53:N57"/>
    <mergeCell ref="P53:P57"/>
    <mergeCell ref="N45:N51"/>
    <mergeCell ref="P45:P51"/>
    <mergeCell ref="N28:N32"/>
    <mergeCell ref="P28:P32"/>
    <mergeCell ref="N33:N35"/>
    <mergeCell ref="P33:P35"/>
    <mergeCell ref="N36:N44"/>
    <mergeCell ref="P36:P44"/>
    <mergeCell ref="N22:N26"/>
    <mergeCell ref="P22:P26"/>
    <mergeCell ref="N16:N21"/>
    <mergeCell ref="P16:P21"/>
    <mergeCell ref="N12:N15"/>
    <mergeCell ref="P12:P15"/>
    <mergeCell ref="N2:N10"/>
    <mergeCell ref="P2:P10"/>
  </mergeCells>
  <pageMargins left="0.70866141732283472" right="0.70866141732283472" top="0.74803149606299213" bottom="0.74803149606299213" header="0.31496062992125984" footer="0.31496062992125984"/>
  <pageSetup paperSize="9" scale="41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8"/>
  <sheetViews>
    <sheetView topLeftCell="A7" workbookViewId="0">
      <selection activeCell="A3" sqref="A3:C28"/>
    </sheetView>
  </sheetViews>
  <sheetFormatPr defaultRowHeight="14.4" x14ac:dyDescent="0.3"/>
  <sheetData>
    <row r="3" spans="1:3" x14ac:dyDescent="0.3">
      <c r="A3" s="2" t="s">
        <v>13</v>
      </c>
      <c r="B3" s="2" t="s">
        <v>14</v>
      </c>
      <c r="C3" s="2" t="s">
        <v>15</v>
      </c>
    </row>
    <row r="4" spans="1:3" x14ac:dyDescent="0.3">
      <c r="A4" s="2">
        <v>1</v>
      </c>
      <c r="B4" s="3">
        <v>32</v>
      </c>
      <c r="C4" s="3">
        <v>20</v>
      </c>
    </row>
    <row r="5" spans="1:3" x14ac:dyDescent="0.3">
      <c r="A5" s="2">
        <v>1.5</v>
      </c>
      <c r="B5" s="3">
        <v>33</v>
      </c>
      <c r="C5" s="3">
        <v>20.5</v>
      </c>
    </row>
    <row r="6" spans="1:3" x14ac:dyDescent="0.3">
      <c r="A6" s="2">
        <v>2</v>
      </c>
      <c r="B6" s="3">
        <v>33.5</v>
      </c>
      <c r="C6" s="3">
        <v>21</v>
      </c>
    </row>
    <row r="7" spans="1:3" x14ac:dyDescent="0.3">
      <c r="A7" s="2">
        <v>2.5</v>
      </c>
      <c r="B7" s="3">
        <v>34</v>
      </c>
      <c r="C7" s="3">
        <v>21.5</v>
      </c>
    </row>
    <row r="8" spans="1:3" x14ac:dyDescent="0.3">
      <c r="A8" s="2">
        <v>3</v>
      </c>
      <c r="B8" s="3">
        <v>35</v>
      </c>
      <c r="C8" s="3">
        <v>22</v>
      </c>
    </row>
    <row r="9" spans="1:3" x14ac:dyDescent="0.3">
      <c r="A9" s="2">
        <v>3.5</v>
      </c>
      <c r="B9" s="3">
        <v>35.5</v>
      </c>
      <c r="C9" s="3">
        <v>22.5</v>
      </c>
    </row>
    <row r="10" spans="1:3" x14ac:dyDescent="0.3">
      <c r="A10" s="2">
        <v>4</v>
      </c>
      <c r="B10" s="3">
        <v>36</v>
      </c>
      <c r="C10" s="3">
        <v>23</v>
      </c>
    </row>
    <row r="11" spans="1:3" x14ac:dyDescent="0.3">
      <c r="A11" s="2">
        <v>4.5</v>
      </c>
      <c r="B11" s="3">
        <v>36.5</v>
      </c>
      <c r="C11" s="3">
        <v>23.5</v>
      </c>
    </row>
    <row r="12" spans="1:3" x14ac:dyDescent="0.3">
      <c r="A12" s="2">
        <v>5</v>
      </c>
      <c r="B12" s="3">
        <v>37.5</v>
      </c>
      <c r="C12" s="3">
        <v>23.5</v>
      </c>
    </row>
    <row r="13" spans="1:3" x14ac:dyDescent="0.3">
      <c r="A13" s="2">
        <v>5.5</v>
      </c>
      <c r="B13" s="3">
        <v>38</v>
      </c>
      <c r="C13" s="3">
        <v>24</v>
      </c>
    </row>
    <row r="14" spans="1:3" x14ac:dyDescent="0.3">
      <c r="A14" s="2">
        <v>6</v>
      </c>
      <c r="B14" s="3">
        <v>38.5</v>
      </c>
      <c r="C14" s="3">
        <v>24</v>
      </c>
    </row>
    <row r="15" spans="1:3" x14ac:dyDescent="0.3">
      <c r="A15" s="2">
        <v>6.5</v>
      </c>
      <c r="B15" s="3">
        <v>39</v>
      </c>
      <c r="C15" s="3">
        <v>24.5</v>
      </c>
    </row>
    <row r="16" spans="1:3" x14ac:dyDescent="0.3">
      <c r="A16" s="2">
        <v>7</v>
      </c>
      <c r="B16" s="3">
        <v>40</v>
      </c>
      <c r="C16" s="3">
        <v>25</v>
      </c>
    </row>
    <row r="17" spans="1:3" x14ac:dyDescent="0.3">
      <c r="A17" s="2">
        <v>7.5</v>
      </c>
      <c r="B17" s="3">
        <v>40.5</v>
      </c>
      <c r="C17" s="3">
        <v>25.5</v>
      </c>
    </row>
    <row r="18" spans="1:3" x14ac:dyDescent="0.3">
      <c r="A18" s="2">
        <v>8</v>
      </c>
      <c r="B18" s="3">
        <v>41</v>
      </c>
      <c r="C18" s="3">
        <v>26</v>
      </c>
    </row>
    <row r="19" spans="1:3" x14ac:dyDescent="0.3">
      <c r="A19" s="2">
        <v>8.5</v>
      </c>
      <c r="B19" s="3">
        <v>42</v>
      </c>
      <c r="C19" s="3">
        <v>26.5</v>
      </c>
    </row>
    <row r="20" spans="1:3" x14ac:dyDescent="0.3">
      <c r="A20" s="2">
        <v>9</v>
      </c>
      <c r="B20" s="3">
        <v>42.5</v>
      </c>
      <c r="C20" s="3">
        <v>27</v>
      </c>
    </row>
    <row r="21" spans="1:3" x14ac:dyDescent="0.3">
      <c r="A21" s="2">
        <v>9.5</v>
      </c>
      <c r="B21" s="3">
        <v>43</v>
      </c>
      <c r="C21" s="3">
        <v>27.5</v>
      </c>
    </row>
    <row r="22" spans="1:3" x14ac:dyDescent="0.3">
      <c r="A22" s="2">
        <v>10</v>
      </c>
      <c r="B22" s="3">
        <v>44</v>
      </c>
      <c r="C22" s="3">
        <v>28</v>
      </c>
    </row>
    <row r="23" spans="1:3" x14ac:dyDescent="0.3">
      <c r="A23" s="2">
        <v>10.5</v>
      </c>
      <c r="B23" s="3">
        <v>44.5</v>
      </c>
      <c r="C23" s="3">
        <v>28.5</v>
      </c>
    </row>
    <row r="24" spans="1:3" x14ac:dyDescent="0.3">
      <c r="A24" s="2">
        <v>11</v>
      </c>
      <c r="B24" s="3">
        <v>45</v>
      </c>
      <c r="C24" s="3">
        <v>29</v>
      </c>
    </row>
    <row r="25" spans="1:3" x14ac:dyDescent="0.3">
      <c r="A25" s="2">
        <v>11.5</v>
      </c>
      <c r="B25" s="3">
        <v>45.5</v>
      </c>
      <c r="C25" s="3">
        <v>29.5</v>
      </c>
    </row>
    <row r="26" spans="1:3" x14ac:dyDescent="0.3">
      <c r="A26" s="2">
        <v>12</v>
      </c>
      <c r="B26" s="3">
        <v>46</v>
      </c>
      <c r="C26" s="3">
        <v>30</v>
      </c>
    </row>
    <row r="27" spans="1:3" x14ac:dyDescent="0.3">
      <c r="A27" s="2">
        <v>12.5</v>
      </c>
      <c r="B27" s="3">
        <v>47</v>
      </c>
      <c r="C27" s="3">
        <v>30.5</v>
      </c>
    </row>
    <row r="28" spans="1:3" x14ac:dyDescent="0.3">
      <c r="A28" s="2">
        <v>13</v>
      </c>
      <c r="B28" s="3">
        <v>47.5</v>
      </c>
      <c r="C28" s="3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Nagleņu_piedāvājums</vt:lpstr>
      <vt:lpstr>SPECPIEDĀVĀJUMI</vt:lpstr>
      <vt:lpstr>Izmēru skala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 Kaneps</dc:creator>
  <cp:lastModifiedBy>Arnis Ozolins</cp:lastModifiedBy>
  <cp:lastPrinted>2022-09-28T08:57:14Z</cp:lastPrinted>
  <dcterms:created xsi:type="dcterms:W3CDTF">2018-08-21T08:12:39Z</dcterms:created>
  <dcterms:modified xsi:type="dcterms:W3CDTF">2024-02-08T14:10:03Z</dcterms:modified>
</cp:coreProperties>
</file>